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9936" activeTab="0"/>
  </bookViews>
  <sheets>
    <sheet name="Класс А" sheetId="1" r:id="rId1"/>
    <sheet name="Класс Б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X17" authorId="0">
      <text>
        <r>
          <rPr>
            <b/>
            <sz val="9"/>
            <rFont val="Tahoma"/>
            <family val="2"/>
          </rPr>
          <t>кп 5</t>
        </r>
        <r>
          <rPr>
            <sz val="9"/>
            <rFont val="Tahoma"/>
            <family val="2"/>
          </rPr>
          <t xml:space="preserve">
</t>
        </r>
      </text>
    </comment>
    <comment ref="AX19" authorId="0">
      <text>
        <r>
          <rPr>
            <b/>
            <sz val="9"/>
            <rFont val="Tahoma"/>
            <family val="2"/>
          </rPr>
          <t>кп 5</t>
        </r>
        <r>
          <rPr>
            <sz val="9"/>
            <rFont val="Tahoma"/>
            <family val="2"/>
          </rPr>
          <t xml:space="preserve">
</t>
        </r>
      </text>
    </comment>
    <comment ref="AX15" authorId="0">
      <text>
        <r>
          <rPr>
            <b/>
            <sz val="9"/>
            <rFont val="Tahoma"/>
            <family val="2"/>
          </rPr>
          <t>кп 10</t>
        </r>
        <r>
          <rPr>
            <sz val="9"/>
            <rFont val="Tahoma"/>
            <family val="2"/>
          </rPr>
          <t xml:space="preserve">
</t>
        </r>
      </text>
    </comment>
    <comment ref="AX16" authorId="0">
      <text>
        <r>
          <rPr>
            <b/>
            <sz val="9"/>
            <rFont val="Tahoma"/>
            <family val="2"/>
          </rPr>
          <t>кп 13</t>
        </r>
        <r>
          <rPr>
            <sz val="9"/>
            <rFont val="Tahoma"/>
            <family val="2"/>
          </rPr>
          <t xml:space="preserve">
</t>
        </r>
      </text>
    </comment>
    <comment ref="AY15" authorId="0">
      <text>
        <r>
          <rPr>
            <b/>
            <sz val="9"/>
            <rFont val="Tahoma"/>
            <family val="2"/>
          </rPr>
          <t>кп 17</t>
        </r>
        <r>
          <rPr>
            <sz val="9"/>
            <rFont val="Tahoma"/>
            <family val="2"/>
          </rPr>
          <t xml:space="preserve">
</t>
        </r>
      </text>
    </comment>
    <comment ref="AY16" authorId="0">
      <text>
        <r>
          <rPr>
            <b/>
            <sz val="9"/>
            <rFont val="Tahoma"/>
            <family val="2"/>
          </rPr>
          <t>кп 17</t>
        </r>
        <r>
          <rPr>
            <sz val="9"/>
            <rFont val="Tahoma"/>
            <family val="2"/>
          </rPr>
          <t xml:space="preserve">
</t>
        </r>
      </text>
    </comment>
    <comment ref="AX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кп 18</t>
        </r>
      </text>
    </comment>
    <comment ref="AY17" authorId="0">
      <text>
        <r>
          <rPr>
            <b/>
            <sz val="9"/>
            <rFont val="Tahoma"/>
            <family val="2"/>
          </rPr>
          <t>кп 18</t>
        </r>
      </text>
    </comment>
    <comment ref="AY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кп 18</t>
        </r>
      </text>
    </comment>
    <comment ref="AX18" authorId="0">
      <text>
        <r>
          <rPr>
            <b/>
            <sz val="9"/>
            <rFont val="Tahoma"/>
            <family val="2"/>
          </rPr>
          <t>кп 29</t>
        </r>
        <r>
          <rPr>
            <sz val="9"/>
            <rFont val="Tahoma"/>
            <family val="2"/>
          </rPr>
          <t xml:space="preserve">
</t>
        </r>
      </text>
    </comment>
    <comment ref="AY13" authorId="0">
      <text>
        <r>
          <rPr>
            <b/>
            <sz val="9"/>
            <rFont val="Tahoma"/>
            <family val="2"/>
          </rPr>
          <t>кп 29</t>
        </r>
        <r>
          <rPr>
            <sz val="9"/>
            <rFont val="Tahoma"/>
            <family val="2"/>
          </rPr>
          <t xml:space="preserve">
</t>
        </r>
      </text>
    </comment>
    <comment ref="AX14" authorId="0">
      <text>
        <r>
          <rPr>
            <sz val="9"/>
            <rFont val="Tahoma"/>
            <family val="2"/>
          </rPr>
          <t xml:space="preserve">кп 34
</t>
        </r>
      </text>
    </comment>
    <comment ref="AZ16" authorId="0">
      <text>
        <r>
          <rPr>
            <sz val="9"/>
            <rFont val="Tahoma"/>
            <family val="2"/>
          </rPr>
          <t xml:space="preserve">кп 34
</t>
        </r>
      </text>
    </comment>
    <comment ref="AZ19" authorId="0">
      <text>
        <r>
          <rPr>
            <sz val="9"/>
            <rFont val="Tahoma"/>
            <family val="2"/>
          </rPr>
          <t xml:space="preserve">кп 34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M25" authorId="0">
      <text>
        <r>
          <rPr>
            <b/>
            <sz val="9"/>
            <rFont val="Tahoma"/>
            <family val="2"/>
          </rPr>
          <t>старт</t>
        </r>
        <r>
          <rPr>
            <sz val="9"/>
            <rFont val="Tahoma"/>
            <family val="2"/>
          </rPr>
          <t xml:space="preserve">
</t>
        </r>
      </text>
    </comment>
    <comment ref="AM16" authorId="0">
      <text>
        <r>
          <rPr>
            <b/>
            <sz val="9"/>
            <rFont val="Tahoma"/>
            <family val="2"/>
          </rPr>
          <t>кп 18</t>
        </r>
        <r>
          <rPr>
            <sz val="9"/>
            <rFont val="Tahoma"/>
            <family val="2"/>
          </rPr>
          <t xml:space="preserve">
</t>
        </r>
      </text>
    </comment>
    <comment ref="AM24" authorId="0">
      <text>
        <r>
          <rPr>
            <b/>
            <sz val="9"/>
            <rFont val="Tahoma"/>
            <family val="2"/>
          </rPr>
          <t>кп 18</t>
        </r>
        <r>
          <rPr>
            <sz val="9"/>
            <rFont val="Tahoma"/>
            <family val="2"/>
          </rPr>
          <t xml:space="preserve">
</t>
        </r>
      </text>
    </comment>
    <comment ref="AM22" authorId="0">
      <text>
        <r>
          <rPr>
            <b/>
            <sz val="9"/>
            <rFont val="Tahoma"/>
            <family val="2"/>
          </rPr>
          <t>кп 21</t>
        </r>
        <r>
          <rPr>
            <sz val="9"/>
            <rFont val="Tahoma"/>
            <family val="2"/>
          </rPr>
          <t xml:space="preserve">
</t>
        </r>
      </text>
    </comment>
    <comment ref="AN24" authorId="0">
      <text>
        <r>
          <rPr>
            <b/>
            <sz val="9"/>
            <rFont val="Tahoma"/>
            <family val="2"/>
          </rPr>
          <t>кп 27</t>
        </r>
        <r>
          <rPr>
            <sz val="9"/>
            <rFont val="Tahoma"/>
            <family val="2"/>
          </rPr>
          <t xml:space="preserve">
</t>
        </r>
      </text>
    </comment>
    <comment ref="AM26" authorId="0">
      <text>
        <r>
          <rPr>
            <sz val="9"/>
            <rFont val="Tahoma"/>
            <family val="2"/>
          </rPr>
          <t xml:space="preserve">кп 27
</t>
        </r>
      </text>
    </comment>
    <comment ref="AM18" authorId="0">
      <text>
        <r>
          <rPr>
            <b/>
            <sz val="9"/>
            <rFont val="Tahoma"/>
            <family val="2"/>
          </rPr>
          <t>кп 29</t>
        </r>
      </text>
    </comment>
    <comment ref="AN26" authorId="0">
      <text>
        <r>
          <rPr>
            <sz val="9"/>
            <rFont val="Tahoma"/>
            <family val="2"/>
          </rPr>
          <t xml:space="preserve">кп 34
</t>
        </r>
      </text>
    </comment>
    <comment ref="AM23" authorId="0">
      <text>
        <r>
          <rPr>
            <sz val="9"/>
            <rFont val="Tahoma"/>
            <family val="2"/>
          </rPr>
          <t xml:space="preserve">кп 34
</t>
        </r>
      </text>
    </comment>
    <comment ref="AN18" authorId="0">
      <text>
        <r>
          <rPr>
            <sz val="9"/>
            <rFont val="Tahoma"/>
            <family val="2"/>
          </rPr>
          <t xml:space="preserve">кп 34
</t>
        </r>
      </text>
    </comment>
    <comment ref="AN27" authorId="0">
      <text>
        <r>
          <rPr>
            <sz val="9"/>
            <rFont val="Tahoma"/>
            <family val="2"/>
          </rPr>
          <t xml:space="preserve">кп 34
</t>
        </r>
      </text>
    </comment>
    <comment ref="AN22" authorId="0">
      <text>
        <r>
          <rPr>
            <sz val="9"/>
            <rFont val="Tahoma"/>
            <family val="2"/>
          </rPr>
          <t xml:space="preserve">кп 34
</t>
        </r>
      </text>
    </comment>
    <comment ref="AN25" authorId="0">
      <text>
        <r>
          <rPr>
            <sz val="9"/>
            <rFont val="Tahoma"/>
            <family val="2"/>
          </rPr>
          <t xml:space="preserve">кп 34
</t>
        </r>
      </text>
    </comment>
  </commentList>
</comments>
</file>

<file path=xl/sharedStrings.xml><?xml version="1.0" encoding="utf-8"?>
<sst xmlns="http://schemas.openxmlformats.org/spreadsheetml/2006/main" count="799" uniqueCount="180">
  <si>
    <t>№ п/п</t>
  </si>
  <si>
    <t>№ команды</t>
  </si>
  <si>
    <t>Команда</t>
  </si>
  <si>
    <t>Состав команды</t>
  </si>
  <si>
    <t>Время на дистанции первого дня</t>
  </si>
  <si>
    <t>Время на дистанции второго дня</t>
  </si>
  <si>
    <t>Место</t>
  </si>
  <si>
    <t>Макаров Андрей Владимирович</t>
  </si>
  <si>
    <t>Класс А</t>
  </si>
  <si>
    <t>Старт</t>
  </si>
  <si>
    <t>Финиш</t>
  </si>
  <si>
    <t>Отсечки</t>
  </si>
  <si>
    <t>Время на дистанции третьего дня</t>
  </si>
  <si>
    <t>Чистое время прохождения</t>
  </si>
  <si>
    <t>Итоги</t>
  </si>
  <si>
    <t>Государственное бюджетное нетиповое образовательное учреждение</t>
  </si>
  <si>
    <t>Детский оздоровительно-образовательный туристский центр Санкт-Петербурга "Балтийский берег"</t>
  </si>
  <si>
    <t>Илларионов Евгений Вячеславович</t>
  </si>
  <si>
    <t>ДЮЦ «ПЕТЕРГОФ» Петродворцового района</t>
  </si>
  <si>
    <t>Клиновицкий Александр Михайлович</t>
  </si>
  <si>
    <t>Корнева Мария Ильинична</t>
  </si>
  <si>
    <t>Предварительный протокол результатов</t>
  </si>
  <si>
    <t>А-1</t>
  </si>
  <si>
    <t>Руководитель</t>
  </si>
  <si>
    <t>А-2</t>
  </si>
  <si>
    <t>А-3</t>
  </si>
  <si>
    <t>А-5</t>
  </si>
  <si>
    <t>А-6</t>
  </si>
  <si>
    <t>А-7</t>
  </si>
  <si>
    <t>Бивак</t>
  </si>
  <si>
    <t>Ершов Сергей Анатольевич</t>
  </si>
  <si>
    <t>Крокодил</t>
  </si>
  <si>
    <t>Брод</t>
  </si>
  <si>
    <t>Транспортировка пострадавшего</t>
  </si>
  <si>
    <t xml:space="preserve">Главный секретарь:                                                           </t>
  </si>
  <si>
    <t>Яковлева Е. Л.</t>
  </si>
  <si>
    <t xml:space="preserve">Главный судья:                                                                   </t>
  </si>
  <si>
    <t>Бахвалов Д. Г.</t>
  </si>
  <si>
    <t>отсечки</t>
  </si>
  <si>
    <t>Кол-во пройденных этапов и заданий</t>
  </si>
  <si>
    <t>ГБУ ДО Молодежный творческий Форум Китеж плюс, Приморского района</t>
  </si>
  <si>
    <t>ГБОУ "Балтийский Берег" СЮТур</t>
  </si>
  <si>
    <t>ГБУ ДО ДДЮТ Фрунзенского района</t>
  </si>
  <si>
    <t>ГБУДО ДДТ «Фонтанка-32» Центрального района</t>
  </si>
  <si>
    <t>Бураков Александр Викторович</t>
  </si>
  <si>
    <t xml:space="preserve">Борозняк Светлана Валерьевна </t>
  </si>
  <si>
    <t xml:space="preserve">Мельникова Елена Константиновна </t>
  </si>
  <si>
    <t>Асосков Кирилл Евгеньевич</t>
  </si>
  <si>
    <t>Колотий Александр Игоревич</t>
  </si>
  <si>
    <t>Потитова Валентина, Азанов Ярослав, Сулимов Даниил, Петроченко Юлия, Кудрявцева Вероника, Баринова Юлия, Кашапова Альбина</t>
  </si>
  <si>
    <t>Беляков Матвей, Бирюков Егор, Гапкалова Мария, Грищеня Максим, Карасик Максим, Кузьмин Александр, Леонова Ксения, Лоян Владислав, Никитин Виталий, Песковатсков Евгений, Седых Валерий</t>
  </si>
  <si>
    <t>А-4</t>
  </si>
  <si>
    <t>Пахомов Александр Евгеньевич</t>
  </si>
  <si>
    <t>КП 1</t>
  </si>
  <si>
    <t>КП 2</t>
  </si>
  <si>
    <t>КП 3</t>
  </si>
  <si>
    <t>КП 4</t>
  </si>
  <si>
    <t>КП 5</t>
  </si>
  <si>
    <t>КП 6</t>
  </si>
  <si>
    <t>Кол-во детей</t>
  </si>
  <si>
    <t>Кол-во рук-лей</t>
  </si>
  <si>
    <t>J</t>
  </si>
  <si>
    <t>Перекресток</t>
  </si>
  <si>
    <t>Прочесывание</t>
  </si>
  <si>
    <t>Переход ж/д</t>
  </si>
  <si>
    <t>Траверс карьера</t>
  </si>
  <si>
    <t xml:space="preserve">22-24 сентября 2017года                                              </t>
  </si>
  <si>
    <t>Ленинградская обл., ж/д ст. 67 км, ж/д ст. 69 км</t>
  </si>
  <si>
    <t>Ленинградская обл.,  пос. Сосново, ж/д ст. 67 км, ж/д ст. 69 км</t>
  </si>
  <si>
    <t>Пятница 22.09.2017</t>
  </si>
  <si>
    <t>Суббота 23.09.2017</t>
  </si>
  <si>
    <t>Воскресенье 24.09.2017</t>
  </si>
  <si>
    <t>КП 7</t>
  </si>
  <si>
    <t>КП 8</t>
  </si>
  <si>
    <t>КП 10</t>
  </si>
  <si>
    <t>КП 11</t>
  </si>
  <si>
    <t>КП 12</t>
  </si>
  <si>
    <t>КП 13</t>
  </si>
  <si>
    <t>КП 14</t>
  </si>
  <si>
    <t>КП 15</t>
  </si>
  <si>
    <t>КП 16</t>
  </si>
  <si>
    <t>КП 17</t>
  </si>
  <si>
    <t>КП 18</t>
  </si>
  <si>
    <t>КП 19</t>
  </si>
  <si>
    <t>КП 20</t>
  </si>
  <si>
    <t>КП 21</t>
  </si>
  <si>
    <t>КП 22</t>
  </si>
  <si>
    <t>КП 23</t>
  </si>
  <si>
    <t>КП 27</t>
  </si>
  <si>
    <t>КП 26</t>
  </si>
  <si>
    <t>КП 25</t>
  </si>
  <si>
    <t>Переход шоссе</t>
  </si>
  <si>
    <t>Кп на просеке</t>
  </si>
  <si>
    <t>Озеро</t>
  </si>
  <si>
    <t>Вход в поселок</t>
  </si>
  <si>
    <t>Памятник Кривко</t>
  </si>
  <si>
    <t>Мост</t>
  </si>
  <si>
    <t>Ветеринарная клиника</t>
  </si>
  <si>
    <t>Выход из посёлка</t>
  </si>
  <si>
    <t>Минное поле</t>
  </si>
  <si>
    <t>Стрельба</t>
  </si>
  <si>
    <t>Сетка</t>
  </si>
  <si>
    <t>Овраг</t>
  </si>
  <si>
    <t>Плен</t>
  </si>
  <si>
    <t>L</t>
  </si>
  <si>
    <t>КП 28</t>
  </si>
  <si>
    <t>КП 29</t>
  </si>
  <si>
    <t>КП 30</t>
  </si>
  <si>
    <t>КП 31</t>
  </si>
  <si>
    <t>КП 33</t>
  </si>
  <si>
    <t>КП 34</t>
  </si>
  <si>
    <t>КП 35</t>
  </si>
  <si>
    <t>Запас воды</t>
  </si>
  <si>
    <t>Воздушная тревога</t>
  </si>
  <si>
    <t>Сказительница</t>
  </si>
  <si>
    <t>КП на дороге</t>
  </si>
  <si>
    <t>Переправа на рафтах</t>
  </si>
  <si>
    <t>Медицина</t>
  </si>
  <si>
    <t>Разведчики</t>
  </si>
  <si>
    <t>Фото команды</t>
  </si>
  <si>
    <t>ДОП</t>
  </si>
  <si>
    <t>Класс Б</t>
  </si>
  <si>
    <t xml:space="preserve">23-24 сентября 2017года                                              </t>
  </si>
  <si>
    <t>Б-1</t>
  </si>
  <si>
    <t>Б-2</t>
  </si>
  <si>
    <t>Б-3</t>
  </si>
  <si>
    <t>Б-4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</si>
  <si>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</si>
  <si>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</si>
  <si>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</si>
  <si>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</si>
  <si>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</si>
  <si>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</si>
  <si>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</si>
  <si>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</si>
  <si>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</si>
  <si>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</si>
  <si>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</si>
  <si>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ГБОУ СОШ-26 Невского района</t>
  </si>
  <si>
    <t xml:space="preserve">ГБОУ школа 588 Колпинского района </t>
  </si>
  <si>
    <t>Вологдин Юрий Андреевич</t>
  </si>
  <si>
    <t>Базалеев Дмитрий Михайлович</t>
  </si>
  <si>
    <t>ГБУДО СПбЦД(Ю)ТТ</t>
  </si>
  <si>
    <t>Лисницкий Дмитрий Петрович</t>
  </si>
  <si>
    <t xml:space="preserve">Солоненко Анна Викторовна </t>
  </si>
  <si>
    <t>Гребнев Алексей Константинович</t>
  </si>
  <si>
    <t>ГБУ ДО ДДТ Петроградского р-на</t>
  </si>
  <si>
    <t>Пшеничникова Оксана Юрьевна</t>
  </si>
  <si>
    <t>Коняева Ольга Леонидовна</t>
  </si>
  <si>
    <t>Михайлов Антон Сергеевич</t>
  </si>
  <si>
    <t>Михайлова Светлана Владимировна</t>
  </si>
  <si>
    <t>Абаимов Василий, Архипов Василий, Короленко Григорий, Кохан Владимир, Лятков Даниил, Николаева Ника, Павлова Вероника, Пулит Дмитрий, Тимофеев Геннадий, Тратканова Эвелина, Филимонычев Егор, Яблочник Василий</t>
  </si>
  <si>
    <t>КП 24</t>
  </si>
  <si>
    <t xml:space="preserve"> Прочесывание</t>
  </si>
  <si>
    <t>КП на просеке</t>
  </si>
  <si>
    <t>Высота 130,2</t>
  </si>
  <si>
    <t xml:space="preserve">Мост </t>
  </si>
  <si>
    <t>Игнашин Степан, Сивирин Андрей, Судаков Максим, Ширяев-Горский Никита, Карнаухов Игорь, Кондрашов Иван, Андреенков Владимир</t>
  </si>
  <si>
    <t>Кречин Леонид, Лебедев Виталий, Иванова Екатерина, Неклюдова Анастасия, Котовский Егор, Алексеев Сергей, Алексеев Роман, Злобин Александр</t>
  </si>
  <si>
    <t>Быстрова-Баришпалова Валерия, Смирнова Татьяна, Грязнова Ирина, Дроздов Виктор, Гришанов Ярослав, Перепечин Андрей, Михеева Виктория</t>
  </si>
  <si>
    <t>Горбунова Ирина, Дмитриева Елизавета, Егоров Евгений, Залиский Никита, Залиский Ян, Красная Анастасия, Кулакова Арина, Мягков Георгий, Немчинова Екатерина, Овчаренко Аркадий, Парфиров Виктор, Поздеев Иван, Чуракова Александра</t>
  </si>
  <si>
    <t>Млокосевич Игорь, Елисеев Кирилл, Стефаненко Анастасия, Леготин Илья, Слапогузов Павел, Дождиков Сергей, Селиверстов Даниил</t>
  </si>
  <si>
    <t>Лапшин Вадим, Мельченко Михаил, Шпринг Василий, Кошарев Глеб, Миникаева Снежана, Мустонен Александр, Григорьев Лев</t>
  </si>
  <si>
    <t>Гарифуллин Михаил, Савченко Денис, Кириллов Михаил, Васенин Егор, Бабахова Анастасия, Суханова Александра, Мешкова Дарина</t>
  </si>
  <si>
    <t>Глазов Никита, Горошилов Матвей, Шешкель Максим, Мебония Александр, Нечаева Мария, Стребличенко Андрей</t>
  </si>
  <si>
    <t>Матвеев Денис, Маевский Вадим, Дрозд Людмила, Шорохов Владимир, Приходько Мария, Сейга Антон, Красненков Тимур, Никитин Никита</t>
  </si>
  <si>
    <t>Гусаков Илья, Цимеринова Феона, Савчук Константин, Журавлев Глеб, Домашнев Егор, Арнаутов Александр, Андроников Константин, Серова Варвара, Арнаутов Алексей</t>
  </si>
  <si>
    <t>Телятников Александр, Кургачев Александр, Акулов Андрей, Сагай Виктория, Подкорытов Глеб, Тюрин Владимир, Купцов Александр</t>
  </si>
  <si>
    <t>Пешин Даниил, Лебедев Иван, Писарев Павел, Коробков Радомир, Денисов Артем, Сташевский Георгий, Згонников Вадим, Филиновский Станислав, Сайкин Егор</t>
  </si>
  <si>
    <t>Евдокимов Даниил Михайлович</t>
  </si>
  <si>
    <t>Андрейченко Влад, Кравцов Даня, Янченко Дима, Пономарев Саша, Пономарева Катя, Гаврилова Ангелина, Киселева Саша, Слобожанинов Гоша</t>
  </si>
  <si>
    <t>Сапеев Егор, Иванов Леонид, Авсюкевич Артем, Федоров Виталий, Краснокутская Ирина, Мещерякова Юлия, Румянцев Максим, Краев Никита, Волхонцев Андрей, Чебекова Велеста</t>
  </si>
  <si>
    <t>Бурмакин Георгий, Спиридонов Даниил, Казуров Иван, Печенкина Диана, Паламарчук Виктор, Тихонов Никита, Яковлева Василиса</t>
  </si>
  <si>
    <t>Кузнецов Артем, Лавров Андрей, Мамонтов Иван, Мамонтова Марина, Кожин Алексей, Романчук Екатерина, Андрейченко Леонид</t>
  </si>
  <si>
    <t>Молчановский Михаил, Михайлов Михаил, Устехин Андрей, Иванников Игорь, Клишева Алина, Черский Роман</t>
  </si>
  <si>
    <t>Гусь Тимофей, Макаров Александр, Луценко Ефим, Кириллов Дмитрий, Кутяк Диана, Шамрун Никита, Наконечная Александра, Кургузов Андрей, Козырев Владислав</t>
  </si>
  <si>
    <t>Кислов Никита, Беркман Даниела, Агафонникова Елена, Иванова Александра, Турцев Василий, Абрамов Василий, Данилов Иван, Капшин Феликс, Шостакович Владислав</t>
  </si>
  <si>
    <t>Соблюдение ТБ</t>
  </si>
  <si>
    <t>Осенний слет экспедиционно-походных объединений обучающихся Санкт-Петербурга 
Приключенческий маршрут 2017</t>
  </si>
  <si>
    <t>Благодарев Михаил Юльевич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</si>
</sst>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sz val="9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mbria"/>
      <family val="1"/>
    </font>
    <font>
      <b/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Wingdings"/>
      <family val="0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sz val="11"/>
      <color theme="1"/>
      <name val="Cambria"/>
      <family val="1"/>
    </font>
    <font>
      <b/>
      <sz val="12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0" xfId="0" applyFont="1" applyAlignment="1">
      <alignment horizontal="justify" vertical="distributed" wrapText="1"/>
    </xf>
    <xf numFmtId="0" fontId="4" fillId="0" borderId="0" xfId="0" applyFont="1" applyAlignment="1">
      <alignment horizontal="justify" vertical="distributed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 wrapText="1"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4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justify" vertical="distributed" wrapText="1"/>
    </xf>
    <xf numFmtId="0" fontId="5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20" fontId="5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55" fillId="16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16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16" fillId="0" borderId="24" xfId="0" applyFont="1" applyBorder="1" applyAlignment="1">
      <alignment wrapText="1"/>
    </xf>
    <xf numFmtId="0" fontId="16" fillId="0" borderId="24" xfId="0" applyFont="1" applyBorder="1" applyAlignment="1">
      <alignment horizontal="right"/>
    </xf>
    <xf numFmtId="0" fontId="59" fillId="33" borderId="2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0" fontId="58" fillId="0" borderId="27" xfId="0" applyNumberFormat="1" applyFont="1" applyBorder="1" applyAlignment="1">
      <alignment horizontal="center" vertical="center"/>
    </xf>
    <xf numFmtId="20" fontId="58" fillId="0" borderId="18" xfId="0" applyNumberFormat="1" applyFont="1" applyFill="1" applyBorder="1" applyAlignment="1">
      <alignment horizontal="center" vertical="center" wrapText="1"/>
    </xf>
    <xf numFmtId="20" fontId="58" fillId="0" borderId="28" xfId="0" applyNumberFormat="1" applyFont="1" applyFill="1" applyBorder="1" applyAlignment="1">
      <alignment horizontal="center" vertical="center" wrapText="1"/>
    </xf>
    <xf numFmtId="20" fontId="58" fillId="0" borderId="22" xfId="0" applyNumberFormat="1" applyFont="1" applyFill="1" applyBorder="1" applyAlignment="1">
      <alignment horizontal="center" vertical="center" wrapText="1"/>
    </xf>
    <xf numFmtId="20" fontId="60" fillId="0" borderId="18" xfId="0" applyNumberFormat="1" applyFont="1" applyBorder="1" applyAlignment="1">
      <alignment horizontal="center" vertical="center"/>
    </xf>
    <xf numFmtId="20" fontId="58" fillId="0" borderId="26" xfId="0" applyNumberFormat="1" applyFont="1" applyFill="1" applyBorder="1" applyAlignment="1">
      <alignment horizontal="center" vertical="center" wrapText="1"/>
    </xf>
    <xf numFmtId="20" fontId="58" fillId="0" borderId="27" xfId="0" applyNumberFormat="1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20" fontId="58" fillId="0" borderId="0" xfId="0" applyNumberFormat="1" applyFont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0" fontId="58" fillId="0" borderId="30" xfId="0" applyNumberFormat="1" applyFont="1" applyBorder="1" applyAlignment="1">
      <alignment horizontal="center" vertical="center"/>
    </xf>
    <xf numFmtId="20" fontId="58" fillId="0" borderId="10" xfId="0" applyNumberFormat="1" applyFont="1" applyFill="1" applyBorder="1" applyAlignment="1">
      <alignment horizontal="center" vertical="center" wrapText="1"/>
    </xf>
    <xf numFmtId="20" fontId="58" fillId="0" borderId="31" xfId="0" applyNumberFormat="1" applyFont="1" applyFill="1" applyBorder="1" applyAlignment="1">
      <alignment horizontal="center" vertical="center" wrapText="1"/>
    </xf>
    <xf numFmtId="20" fontId="58" fillId="0" borderId="23" xfId="0" applyNumberFormat="1" applyFont="1" applyFill="1" applyBorder="1" applyAlignment="1">
      <alignment horizontal="center" vertical="center" wrapText="1"/>
    </xf>
    <xf numFmtId="20" fontId="60" fillId="0" borderId="10" xfId="0" applyNumberFormat="1" applyFont="1" applyBorder="1" applyAlignment="1">
      <alignment horizontal="center" vertical="center"/>
    </xf>
    <xf numFmtId="20" fontId="58" fillId="0" borderId="29" xfId="0" applyNumberFormat="1" applyFont="1" applyFill="1" applyBorder="1" applyAlignment="1">
      <alignment horizontal="center" vertical="center" wrapText="1"/>
    </xf>
    <xf numFmtId="20" fontId="58" fillId="0" borderId="30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20" fontId="58" fillId="0" borderId="17" xfId="0" applyNumberFormat="1" applyFont="1" applyFill="1" applyBorder="1" applyAlignment="1">
      <alignment horizontal="center" vertical="center" wrapText="1"/>
    </xf>
    <xf numFmtId="20" fontId="58" fillId="0" borderId="33" xfId="0" applyNumberFormat="1" applyFont="1" applyFill="1" applyBorder="1" applyAlignment="1">
      <alignment horizontal="center" vertical="center" wrapText="1"/>
    </xf>
    <xf numFmtId="20" fontId="60" fillId="0" borderId="17" xfId="0" applyNumberFormat="1" applyFont="1" applyBorder="1" applyAlignment="1">
      <alignment horizontal="center" vertical="center"/>
    </xf>
    <xf numFmtId="20" fontId="58" fillId="0" borderId="34" xfId="0" applyNumberFormat="1" applyFont="1" applyFill="1" applyBorder="1" applyAlignment="1">
      <alignment horizontal="center" vertical="center" wrapText="1"/>
    </xf>
    <xf numFmtId="20" fontId="58" fillId="0" borderId="35" xfId="0" applyNumberFormat="1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7" fillId="0" borderId="0" xfId="0" applyFont="1" applyAlignment="1">
      <alignment horizontal="justify" vertical="distributed" wrapText="1"/>
    </xf>
    <xf numFmtId="0" fontId="17" fillId="0" borderId="0" xfId="0" applyFont="1" applyAlignment="1">
      <alignment horizontal="justify" vertical="distributed" wrapText="1"/>
    </xf>
    <xf numFmtId="0" fontId="17" fillId="0" borderId="0" xfId="0" applyFont="1" applyAlignment="1">
      <alignment horizontal="center" vertical="distributed" wrapText="1"/>
    </xf>
    <xf numFmtId="0" fontId="60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horizontal="justify" vertical="distributed" wrapText="1"/>
    </xf>
    <xf numFmtId="0" fontId="18" fillId="0" borderId="0" xfId="0" applyFont="1" applyAlignment="1">
      <alignment horizontal="justify" vertical="distributed" wrapText="1"/>
    </xf>
    <xf numFmtId="0" fontId="18" fillId="0" borderId="0" xfId="0" applyFont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" fontId="60" fillId="0" borderId="27" xfId="0" applyNumberFormat="1" applyFont="1" applyBorder="1" applyAlignment="1">
      <alignment horizontal="center" vertical="center"/>
    </xf>
    <xf numFmtId="20" fontId="60" fillId="0" borderId="30" xfId="0" applyNumberFormat="1" applyFont="1" applyBorder="1" applyAlignment="1">
      <alignment horizontal="center" vertical="center"/>
    </xf>
    <xf numFmtId="20" fontId="60" fillId="0" borderId="35" xfId="0" applyNumberFormat="1" applyFont="1" applyBorder="1" applyAlignment="1">
      <alignment horizontal="center" vertical="center"/>
    </xf>
    <xf numFmtId="20" fontId="60" fillId="0" borderId="28" xfId="0" applyNumberFormat="1" applyFont="1" applyBorder="1" applyAlignment="1">
      <alignment horizontal="center" vertical="center"/>
    </xf>
    <xf numFmtId="20" fontId="60" fillId="0" borderId="31" xfId="0" applyNumberFormat="1" applyFont="1" applyBorder="1" applyAlignment="1">
      <alignment horizontal="center" vertical="center"/>
    </xf>
    <xf numFmtId="20" fontId="60" fillId="0" borderId="36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16" fillId="33" borderId="25" xfId="52" applyFont="1" applyFill="1" applyBorder="1" applyAlignment="1">
      <alignment horizontal="center" vertical="center" wrapText="1"/>
      <protection/>
    </xf>
    <xf numFmtId="0" fontId="16" fillId="33" borderId="39" xfId="52" applyFont="1" applyFill="1" applyBorder="1" applyAlignment="1">
      <alignment horizontal="center" vertical="center" wrapText="1"/>
      <protection/>
    </xf>
    <xf numFmtId="0" fontId="2" fillId="33" borderId="40" xfId="52" applyFont="1" applyFill="1" applyBorder="1" applyAlignment="1">
      <alignment horizontal="center" vertical="center" textRotation="90" wrapText="1"/>
      <protection/>
    </xf>
    <xf numFmtId="0" fontId="2" fillId="33" borderId="41" xfId="52" applyFont="1" applyFill="1" applyBorder="1" applyAlignment="1">
      <alignment horizontal="center" vertical="center" textRotation="90" wrapText="1"/>
      <protection/>
    </xf>
    <xf numFmtId="0" fontId="2" fillId="33" borderId="42" xfId="52" applyFont="1" applyFill="1" applyBorder="1" applyAlignment="1">
      <alignment horizontal="center" vertical="center" textRotation="90" wrapText="1"/>
      <protection/>
    </xf>
    <xf numFmtId="0" fontId="16" fillId="33" borderId="43" xfId="52" applyFont="1" applyFill="1" applyBorder="1" applyAlignment="1">
      <alignment horizontal="center" vertical="center" wrapText="1"/>
      <protection/>
    </xf>
    <xf numFmtId="0" fontId="16" fillId="33" borderId="44" xfId="52" applyFont="1" applyFill="1" applyBorder="1" applyAlignment="1">
      <alignment horizontal="center" vertical="center" wrapText="1"/>
      <protection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 wrapText="1"/>
    </xf>
    <xf numFmtId="0" fontId="2" fillId="33" borderId="46" xfId="52" applyFont="1" applyFill="1" applyBorder="1" applyAlignment="1">
      <alignment horizontal="center" vertical="center" textRotation="90" wrapText="1"/>
      <protection/>
    </xf>
    <xf numFmtId="0" fontId="2" fillId="33" borderId="47" xfId="52" applyFont="1" applyFill="1" applyBorder="1" applyAlignment="1">
      <alignment horizontal="center" vertical="center" textRotation="90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2" fillId="33" borderId="48" xfId="52" applyFont="1" applyFill="1" applyBorder="1" applyAlignment="1">
      <alignment horizontal="center" vertical="center" textRotation="90" wrapText="1"/>
      <protection/>
    </xf>
    <xf numFmtId="0" fontId="2" fillId="33" borderId="49" xfId="52" applyFont="1" applyFill="1" applyBorder="1" applyAlignment="1">
      <alignment horizontal="center" vertical="center" textRotation="90" wrapText="1"/>
      <protection/>
    </xf>
    <xf numFmtId="0" fontId="2" fillId="33" borderId="50" xfId="52" applyFont="1" applyFill="1" applyBorder="1" applyAlignment="1">
      <alignment horizontal="center" vertical="center" textRotation="90" wrapText="1"/>
      <protection/>
    </xf>
    <xf numFmtId="0" fontId="2" fillId="5" borderId="29" xfId="52" applyFont="1" applyFill="1" applyBorder="1" applyAlignment="1">
      <alignment horizontal="center" vertical="center" textRotation="90" wrapText="1"/>
      <protection/>
    </xf>
    <xf numFmtId="0" fontId="2" fillId="5" borderId="51" xfId="52" applyFont="1" applyFill="1" applyBorder="1" applyAlignment="1">
      <alignment horizontal="center" vertical="center" textRotation="90" wrapText="1"/>
      <protection/>
    </xf>
    <xf numFmtId="0" fontId="2" fillId="33" borderId="4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6" fillId="33" borderId="25" xfId="52" applyFont="1" applyFill="1" applyBorder="1" applyAlignment="1">
      <alignment horizontal="center" vertical="center" textRotation="90" wrapText="1"/>
      <protection/>
    </xf>
    <xf numFmtId="0" fontId="16" fillId="33" borderId="39" xfId="52" applyFont="1" applyFill="1" applyBorder="1" applyAlignment="1">
      <alignment horizontal="center" vertical="center" textRotation="90" wrapText="1"/>
      <protection/>
    </xf>
    <xf numFmtId="0" fontId="2" fillId="33" borderId="52" xfId="52" applyFont="1" applyFill="1" applyBorder="1" applyAlignment="1">
      <alignment horizontal="center" vertical="center" textRotation="90" wrapText="1"/>
      <protection/>
    </xf>
    <xf numFmtId="0" fontId="2" fillId="33" borderId="51" xfId="52" applyFont="1" applyFill="1" applyBorder="1" applyAlignment="1">
      <alignment horizontal="center" vertical="center" textRotation="90" wrapText="1"/>
      <protection/>
    </xf>
    <xf numFmtId="0" fontId="2" fillId="5" borderId="10" xfId="52" applyFont="1" applyFill="1" applyBorder="1" applyAlignment="1">
      <alignment horizontal="center" vertical="center" textRotation="90" wrapText="1"/>
      <protection/>
    </xf>
    <xf numFmtId="0" fontId="2" fillId="5" borderId="53" xfId="52" applyFont="1" applyFill="1" applyBorder="1" applyAlignment="1">
      <alignment horizontal="center" vertical="center" textRotation="90" wrapText="1"/>
      <protection/>
    </xf>
    <xf numFmtId="0" fontId="2" fillId="5" borderId="30" xfId="52" applyFont="1" applyFill="1" applyBorder="1" applyAlignment="1">
      <alignment horizontal="center" vertical="center" textRotation="90" wrapText="1"/>
      <protection/>
    </xf>
    <xf numFmtId="0" fontId="2" fillId="5" borderId="54" xfId="52" applyFont="1" applyFill="1" applyBorder="1" applyAlignment="1">
      <alignment horizontal="center" vertical="center" textRotation="90" wrapText="1"/>
      <protection/>
    </xf>
    <xf numFmtId="0" fontId="3" fillId="5" borderId="21" xfId="52" applyFont="1" applyFill="1" applyBorder="1" applyAlignment="1">
      <alignment horizontal="center" vertical="center" textRotation="90" wrapText="1"/>
      <protection/>
    </xf>
    <xf numFmtId="0" fontId="3" fillId="5" borderId="19" xfId="52" applyFont="1" applyFill="1" applyBorder="1" applyAlignment="1">
      <alignment horizontal="center" vertical="center" textRotation="90" wrapText="1"/>
      <protection/>
    </xf>
    <xf numFmtId="0" fontId="2" fillId="0" borderId="46" xfId="52" applyFont="1" applyFill="1" applyBorder="1" applyAlignment="1">
      <alignment horizontal="center" vertical="center" textRotation="90" wrapText="1"/>
      <protection/>
    </xf>
    <xf numFmtId="0" fontId="2" fillId="0" borderId="47" xfId="52" applyFont="1" applyFill="1" applyBorder="1" applyAlignment="1">
      <alignment horizontal="center" vertical="center" textRotation="90" wrapText="1"/>
      <protection/>
    </xf>
    <xf numFmtId="0" fontId="56" fillId="33" borderId="25" xfId="0" applyFont="1" applyFill="1" applyBorder="1" applyAlignment="1">
      <alignment horizontal="center" vertical="center"/>
    </xf>
    <xf numFmtId="0" fontId="56" fillId="33" borderId="55" xfId="0" applyFont="1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33" borderId="48" xfId="52" applyFont="1" applyFill="1" applyBorder="1" applyAlignment="1">
      <alignment horizontal="center" vertical="center" textRotation="90" wrapText="1"/>
      <protection/>
    </xf>
    <xf numFmtId="0" fontId="16" fillId="33" borderId="49" xfId="52" applyFont="1" applyFill="1" applyBorder="1" applyAlignment="1">
      <alignment horizontal="center" vertical="center" textRotation="90" wrapText="1"/>
      <protection/>
    </xf>
    <xf numFmtId="0" fontId="16" fillId="33" borderId="50" xfId="52" applyFont="1" applyFill="1" applyBorder="1" applyAlignment="1">
      <alignment horizontal="center" vertical="center" textRotation="90" wrapText="1"/>
      <protection/>
    </xf>
    <xf numFmtId="0" fontId="16" fillId="33" borderId="43" xfId="52" applyFont="1" applyFill="1" applyBorder="1" applyAlignment="1">
      <alignment horizontal="center" vertical="center" textRotation="90" wrapText="1"/>
      <protection/>
    </xf>
    <xf numFmtId="0" fontId="16" fillId="33" borderId="44" xfId="52" applyFont="1" applyFill="1" applyBorder="1" applyAlignment="1">
      <alignment horizontal="center" vertical="center" textRotation="90" wrapText="1"/>
      <protection/>
    </xf>
    <xf numFmtId="0" fontId="16" fillId="33" borderId="56" xfId="52" applyFont="1" applyFill="1" applyBorder="1" applyAlignment="1">
      <alignment horizontal="center" vertical="center" textRotation="90" wrapText="1"/>
      <protection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/>
    </xf>
    <xf numFmtId="0" fontId="59" fillId="33" borderId="48" xfId="0" applyFont="1" applyFill="1" applyBorder="1" applyAlignment="1">
      <alignment horizontal="center" vertical="center"/>
    </xf>
    <xf numFmtId="0" fontId="16" fillId="33" borderId="57" xfId="52" applyFont="1" applyFill="1" applyBorder="1" applyAlignment="1">
      <alignment horizontal="center" vertical="center" textRotation="90" wrapText="1"/>
      <protection/>
    </xf>
    <xf numFmtId="0" fontId="16" fillId="33" borderId="58" xfId="52" applyFont="1" applyFill="1" applyBorder="1" applyAlignment="1">
      <alignment horizontal="center" vertical="center" textRotation="90" wrapText="1"/>
      <protection/>
    </xf>
    <xf numFmtId="0" fontId="16" fillId="5" borderId="27" xfId="52" applyFont="1" applyFill="1" applyBorder="1" applyAlignment="1">
      <alignment horizontal="center" vertical="center" textRotation="90" wrapText="1"/>
      <protection/>
    </xf>
    <xf numFmtId="0" fontId="16" fillId="5" borderId="30" xfId="52" applyFont="1" applyFill="1" applyBorder="1" applyAlignment="1">
      <alignment horizontal="center" vertical="center" textRotation="90" wrapText="1"/>
      <protection/>
    </xf>
    <xf numFmtId="0" fontId="16" fillId="5" borderId="54" xfId="52" applyFont="1" applyFill="1" applyBorder="1" applyAlignment="1">
      <alignment horizontal="center" vertical="center" textRotation="90" wrapText="1"/>
      <protection/>
    </xf>
    <xf numFmtId="0" fontId="16" fillId="5" borderId="26" xfId="52" applyFont="1" applyFill="1" applyBorder="1" applyAlignment="1">
      <alignment horizontal="center" vertical="center" textRotation="90" wrapText="1"/>
      <protection/>
    </xf>
    <xf numFmtId="0" fontId="16" fillId="5" borderId="29" xfId="52" applyFont="1" applyFill="1" applyBorder="1" applyAlignment="1">
      <alignment horizontal="center" vertical="center" textRotation="90" wrapText="1"/>
      <protection/>
    </xf>
    <xf numFmtId="0" fontId="16" fillId="5" borderId="51" xfId="52" applyFont="1" applyFill="1" applyBorder="1" applyAlignment="1">
      <alignment horizontal="center" vertical="center" textRotation="90" wrapText="1"/>
      <protection/>
    </xf>
    <xf numFmtId="0" fontId="15" fillId="5" borderId="21" xfId="52" applyFont="1" applyFill="1" applyBorder="1" applyAlignment="1">
      <alignment horizontal="center" vertical="center" textRotation="90" wrapText="1"/>
      <protection/>
    </xf>
    <xf numFmtId="0" fontId="15" fillId="5" borderId="19" xfId="52" applyFont="1" applyFill="1" applyBorder="1" applyAlignment="1">
      <alignment horizontal="center" vertical="center" textRotation="90" wrapText="1"/>
      <protection/>
    </xf>
    <xf numFmtId="0" fontId="15" fillId="5" borderId="59" xfId="52" applyFont="1" applyFill="1" applyBorder="1" applyAlignment="1">
      <alignment horizontal="center" vertical="center" textRotation="90" wrapText="1"/>
      <protection/>
    </xf>
    <xf numFmtId="0" fontId="16" fillId="33" borderId="46" xfId="52" applyFont="1" applyFill="1" applyBorder="1" applyAlignment="1">
      <alignment horizontal="center" vertical="center" textRotation="90" wrapText="1"/>
      <protection/>
    </xf>
    <xf numFmtId="0" fontId="16" fillId="33" borderId="47" xfId="52" applyFont="1" applyFill="1" applyBorder="1" applyAlignment="1">
      <alignment horizontal="center" vertical="center" textRotation="90" wrapText="1"/>
      <protection/>
    </xf>
    <xf numFmtId="0" fontId="16" fillId="33" borderId="60" xfId="52" applyFont="1" applyFill="1" applyBorder="1" applyAlignment="1">
      <alignment horizontal="center" vertical="center" textRotation="90" wrapText="1"/>
      <protection/>
    </xf>
    <xf numFmtId="0" fontId="16" fillId="33" borderId="54" xfId="52" applyFont="1" applyFill="1" applyBorder="1" applyAlignment="1">
      <alignment horizontal="center" vertical="center" textRotation="90" wrapText="1"/>
      <protection/>
    </xf>
    <xf numFmtId="0" fontId="16" fillId="33" borderId="13" xfId="52" applyFont="1" applyFill="1" applyBorder="1" applyAlignment="1">
      <alignment horizontal="center" vertical="center" textRotation="90" wrapText="1"/>
      <protection/>
    </xf>
    <xf numFmtId="0" fontId="16" fillId="33" borderId="61" xfId="52" applyFont="1" applyFill="1" applyBorder="1" applyAlignment="1">
      <alignment horizontal="center" vertical="center" textRotation="90" wrapText="1"/>
      <protection/>
    </xf>
    <xf numFmtId="0" fontId="16" fillId="33" borderId="40" xfId="52" applyFont="1" applyFill="1" applyBorder="1" applyAlignment="1">
      <alignment horizontal="center" vertical="center" textRotation="90" wrapText="1"/>
      <protection/>
    </xf>
    <xf numFmtId="0" fontId="16" fillId="33" borderId="41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"/>
  <sheetViews>
    <sheetView tabSelected="1" zoomScale="115" zoomScaleNormal="115" zoomScalePageLayoutView="0"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7" sqref="B17"/>
    </sheetView>
  </sheetViews>
  <sheetFormatPr defaultColWidth="9.140625" defaultRowHeight="15"/>
  <cols>
    <col min="1" max="1" width="7.00390625" style="1" hidden="1" customWidth="1"/>
    <col min="2" max="2" width="5.28125" style="49" customWidth="1"/>
    <col min="3" max="3" width="23.8515625" style="84" customWidth="1"/>
    <col min="4" max="4" width="19.28125" style="85" customWidth="1"/>
    <col min="5" max="5" width="12.8515625" style="86" customWidth="1"/>
    <col min="6" max="6" width="5.8515625" style="86" customWidth="1"/>
    <col min="7" max="7" width="7.8515625" style="87" customWidth="1"/>
    <col min="8" max="8" width="5.140625" style="1" customWidth="1"/>
    <col min="9" max="12" width="3.57421875" style="1" customWidth="1"/>
    <col min="13" max="13" width="4.7109375" style="1" customWidth="1"/>
    <col min="14" max="14" width="5.140625" style="1" customWidth="1"/>
    <col min="15" max="15" width="4.8515625" style="1" customWidth="1"/>
    <col min="16" max="21" width="3.57421875" style="1" customWidth="1"/>
    <col min="22" max="22" width="4.28125" style="1" customWidth="1"/>
    <col min="23" max="29" width="3.57421875" style="1" customWidth="1"/>
    <col min="30" max="30" width="5.8515625" style="1" customWidth="1"/>
    <col min="31" max="31" width="4.8515625" style="1" customWidth="1"/>
    <col min="32" max="32" width="5.00390625" style="1" customWidth="1"/>
    <col min="33" max="43" width="3.7109375" style="1" customWidth="1"/>
    <col min="44" max="44" width="5.421875" style="1" customWidth="1"/>
    <col min="45" max="45" width="4.57421875" style="1" customWidth="1"/>
    <col min="46" max="46" width="5.00390625" style="1" customWidth="1"/>
    <col min="47" max="47" width="5.28125" style="1" customWidth="1"/>
    <col min="48" max="48" width="4.421875" style="1" customWidth="1"/>
    <col min="49" max="49" width="3.421875" style="2" customWidth="1"/>
    <col min="50" max="50" width="5.28125" style="1" bestFit="1" customWidth="1"/>
    <col min="51" max="52" width="4.421875" style="1" bestFit="1" customWidth="1"/>
    <col min="53" max="253" width="9.140625" style="1" customWidth="1"/>
    <col min="254" max="254" width="0" style="1" hidden="1" customWidth="1"/>
    <col min="255" max="255" width="9.8515625" style="1" customWidth="1"/>
    <col min="256" max="16384" width="27.421875" style="1" customWidth="1"/>
  </cols>
  <sheetData>
    <row r="1" spans="1:49" s="43" customFormat="1" ht="13.5" customHeight="1">
      <c r="A1" s="42"/>
      <c r="B1" s="113" t="s">
        <v>15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49" s="43" customFormat="1" ht="11.25" customHeight="1">
      <c r="A2" s="42"/>
      <c r="B2" s="113" t="s">
        <v>16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</row>
    <row r="3" spans="1:49" s="43" customFormat="1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s="43" customFormat="1" ht="27.75" customHeight="1">
      <c r="A4" s="114" t="s">
        <v>178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</row>
    <row r="5" spans="1:49" s="43" customFormat="1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s="43" customFormat="1" ht="14.25" customHeight="1">
      <c r="A6" s="42"/>
      <c r="B6" s="114" t="s">
        <v>21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</row>
    <row r="7" spans="1:49" s="43" customFormat="1" ht="15.75">
      <c r="A7" s="114" t="s">
        <v>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</row>
    <row r="8" spans="2:49" s="44" customFormat="1" ht="13.5" thickBot="1">
      <c r="B8" s="127" t="s">
        <v>66</v>
      </c>
      <c r="C8" s="127"/>
      <c r="D8" s="127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6" t="s">
        <v>68</v>
      </c>
    </row>
    <row r="9" spans="1:49" s="7" customFormat="1" ht="16.5" customHeight="1" thickBot="1">
      <c r="A9" s="5"/>
      <c r="B9" s="143" t="s">
        <v>1</v>
      </c>
      <c r="C9" s="123" t="s">
        <v>2</v>
      </c>
      <c r="D9" s="123" t="s">
        <v>23</v>
      </c>
      <c r="E9" s="118" t="s">
        <v>3</v>
      </c>
      <c r="F9" s="123" t="s">
        <v>59</v>
      </c>
      <c r="G9" s="118" t="s">
        <v>60</v>
      </c>
      <c r="H9" s="139" t="s">
        <v>69</v>
      </c>
      <c r="I9" s="140"/>
      <c r="J9" s="141"/>
      <c r="K9" s="141"/>
      <c r="L9" s="141"/>
      <c r="M9" s="141"/>
      <c r="N9" s="142"/>
      <c r="O9" s="125" t="s">
        <v>70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26"/>
      <c r="AF9" s="115" t="s">
        <v>71</v>
      </c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6"/>
      <c r="AS9" s="117"/>
      <c r="AT9" s="155" t="s">
        <v>14</v>
      </c>
      <c r="AU9" s="156"/>
      <c r="AV9" s="156"/>
      <c r="AW9" s="157"/>
    </row>
    <row r="10" spans="1:49" s="7" customFormat="1" ht="22.5" customHeight="1" thickBot="1">
      <c r="A10" s="16"/>
      <c r="B10" s="144"/>
      <c r="C10" s="124"/>
      <c r="D10" s="124"/>
      <c r="E10" s="119"/>
      <c r="F10" s="124"/>
      <c r="G10" s="119"/>
      <c r="H10" s="22" t="s">
        <v>53</v>
      </c>
      <c r="I10" s="20" t="s">
        <v>54</v>
      </c>
      <c r="J10" s="20" t="s">
        <v>55</v>
      </c>
      <c r="K10" s="20" t="s">
        <v>56</v>
      </c>
      <c r="L10" s="20" t="s">
        <v>57</v>
      </c>
      <c r="M10" s="20" t="s">
        <v>58</v>
      </c>
      <c r="N10" s="134" t="s">
        <v>4</v>
      </c>
      <c r="O10" s="20" t="s">
        <v>58</v>
      </c>
      <c r="P10" s="20" t="s">
        <v>72</v>
      </c>
      <c r="Q10" s="20" t="s">
        <v>73</v>
      </c>
      <c r="R10" s="20" t="s">
        <v>74</v>
      </c>
      <c r="S10" s="20" t="s">
        <v>75</v>
      </c>
      <c r="T10" s="20" t="s">
        <v>76</v>
      </c>
      <c r="U10" s="20" t="s">
        <v>77</v>
      </c>
      <c r="V10" s="20" t="s">
        <v>78</v>
      </c>
      <c r="W10" s="20" t="s">
        <v>79</v>
      </c>
      <c r="X10" s="20" t="s">
        <v>80</v>
      </c>
      <c r="Y10" s="20" t="s">
        <v>81</v>
      </c>
      <c r="Z10" s="20" t="s">
        <v>82</v>
      </c>
      <c r="AA10" s="20" t="s">
        <v>85</v>
      </c>
      <c r="AB10" s="20" t="s">
        <v>88</v>
      </c>
      <c r="AC10" s="20" t="s">
        <v>89</v>
      </c>
      <c r="AD10" s="20" t="s">
        <v>90</v>
      </c>
      <c r="AE10" s="134" t="s">
        <v>5</v>
      </c>
      <c r="AF10" s="20" t="s">
        <v>90</v>
      </c>
      <c r="AG10" s="20" t="s">
        <v>106</v>
      </c>
      <c r="AH10" s="20" t="s">
        <v>105</v>
      </c>
      <c r="AI10" s="20" t="s">
        <v>107</v>
      </c>
      <c r="AJ10" s="20" t="s">
        <v>108</v>
      </c>
      <c r="AK10" s="20" t="s">
        <v>110</v>
      </c>
      <c r="AL10" s="20" t="s">
        <v>109</v>
      </c>
      <c r="AM10" s="20" t="s">
        <v>111</v>
      </c>
      <c r="AN10" s="20" t="s">
        <v>120</v>
      </c>
      <c r="AO10" s="20" t="s">
        <v>120</v>
      </c>
      <c r="AP10" s="20" t="s">
        <v>120</v>
      </c>
      <c r="AQ10" s="20" t="s">
        <v>120</v>
      </c>
      <c r="AR10" s="128" t="s">
        <v>10</v>
      </c>
      <c r="AS10" s="23"/>
      <c r="AT10" s="149" t="s">
        <v>11</v>
      </c>
      <c r="AU10" s="147" t="s">
        <v>13</v>
      </c>
      <c r="AV10" s="137" t="s">
        <v>39</v>
      </c>
      <c r="AW10" s="151" t="s">
        <v>6</v>
      </c>
    </row>
    <row r="11" spans="1:49" ht="30" customHeight="1">
      <c r="A11" s="130" t="s">
        <v>0</v>
      </c>
      <c r="B11" s="144"/>
      <c r="C11" s="124"/>
      <c r="D11" s="124"/>
      <c r="E11" s="119"/>
      <c r="F11" s="124"/>
      <c r="G11" s="119"/>
      <c r="H11" s="120" t="s">
        <v>9</v>
      </c>
      <c r="I11" s="128" t="s">
        <v>62</v>
      </c>
      <c r="J11" s="128" t="s">
        <v>63</v>
      </c>
      <c r="K11" s="128" t="s">
        <v>64</v>
      </c>
      <c r="L11" s="128" t="s">
        <v>65</v>
      </c>
      <c r="M11" s="128" t="s">
        <v>10</v>
      </c>
      <c r="N11" s="135"/>
      <c r="O11" s="120" t="s">
        <v>9</v>
      </c>
      <c r="P11" s="128" t="s">
        <v>91</v>
      </c>
      <c r="Q11" s="128" t="s">
        <v>92</v>
      </c>
      <c r="R11" s="128" t="s">
        <v>93</v>
      </c>
      <c r="S11" s="128" t="s">
        <v>94</v>
      </c>
      <c r="T11" s="128" t="s">
        <v>95</v>
      </c>
      <c r="U11" s="128" t="s">
        <v>96</v>
      </c>
      <c r="V11" s="128" t="s">
        <v>97</v>
      </c>
      <c r="W11" s="153" t="s">
        <v>98</v>
      </c>
      <c r="X11" s="128" t="s">
        <v>99</v>
      </c>
      <c r="Y11" s="128" t="s">
        <v>100</v>
      </c>
      <c r="Z11" s="128" t="s">
        <v>101</v>
      </c>
      <c r="AA11" s="128" t="s">
        <v>102</v>
      </c>
      <c r="AB11" s="128" t="s">
        <v>103</v>
      </c>
      <c r="AC11" s="128" t="s">
        <v>32</v>
      </c>
      <c r="AD11" s="128" t="s">
        <v>10</v>
      </c>
      <c r="AE11" s="135"/>
      <c r="AF11" s="120" t="s">
        <v>9</v>
      </c>
      <c r="AG11" s="128" t="s">
        <v>112</v>
      </c>
      <c r="AH11" s="128" t="s">
        <v>113</v>
      </c>
      <c r="AI11" s="128" t="s">
        <v>114</v>
      </c>
      <c r="AJ11" s="128" t="s">
        <v>115</v>
      </c>
      <c r="AK11" s="128" t="s">
        <v>116</v>
      </c>
      <c r="AL11" s="128" t="s">
        <v>31</v>
      </c>
      <c r="AM11" s="128" t="s">
        <v>117</v>
      </c>
      <c r="AN11" s="128" t="s">
        <v>118</v>
      </c>
      <c r="AO11" s="128" t="s">
        <v>119</v>
      </c>
      <c r="AP11" s="128" t="s">
        <v>33</v>
      </c>
      <c r="AQ11" s="128" t="s">
        <v>29</v>
      </c>
      <c r="AR11" s="129"/>
      <c r="AS11" s="145" t="s">
        <v>12</v>
      </c>
      <c r="AT11" s="149"/>
      <c r="AU11" s="147"/>
      <c r="AV11" s="137"/>
      <c r="AW11" s="152"/>
    </row>
    <row r="12" spans="1:52" ht="73.5" customHeight="1" thickBot="1">
      <c r="A12" s="131"/>
      <c r="B12" s="144"/>
      <c r="C12" s="124"/>
      <c r="D12" s="124"/>
      <c r="E12" s="119"/>
      <c r="F12" s="124"/>
      <c r="G12" s="119"/>
      <c r="H12" s="121"/>
      <c r="I12" s="129"/>
      <c r="J12" s="129" t="s">
        <v>63</v>
      </c>
      <c r="K12" s="129" t="s">
        <v>64</v>
      </c>
      <c r="L12" s="129" t="s">
        <v>65</v>
      </c>
      <c r="M12" s="129" t="s">
        <v>65</v>
      </c>
      <c r="N12" s="136"/>
      <c r="O12" s="122"/>
      <c r="P12" s="129" t="s">
        <v>91</v>
      </c>
      <c r="Q12" s="129" t="s">
        <v>92</v>
      </c>
      <c r="R12" s="129" t="s">
        <v>93</v>
      </c>
      <c r="S12" s="129" t="s">
        <v>94</v>
      </c>
      <c r="T12" s="129" t="s">
        <v>95</v>
      </c>
      <c r="U12" s="129" t="s">
        <v>96</v>
      </c>
      <c r="V12" s="129" t="s">
        <v>97</v>
      </c>
      <c r="W12" s="154" t="s">
        <v>98</v>
      </c>
      <c r="X12" s="129" t="s">
        <v>99</v>
      </c>
      <c r="Y12" s="129" t="s">
        <v>100</v>
      </c>
      <c r="Z12" s="129" t="s">
        <v>101</v>
      </c>
      <c r="AA12" s="129"/>
      <c r="AB12" s="129"/>
      <c r="AC12" s="129"/>
      <c r="AD12" s="129"/>
      <c r="AE12" s="136"/>
      <c r="AF12" s="122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46"/>
      <c r="AT12" s="150"/>
      <c r="AU12" s="148"/>
      <c r="AV12" s="138"/>
      <c r="AW12" s="152"/>
      <c r="AX12" s="132" t="s">
        <v>38</v>
      </c>
      <c r="AY12" s="133"/>
      <c r="AZ12" s="133"/>
    </row>
    <row r="13" spans="1:52" ht="11.25" customHeight="1">
      <c r="A13" s="26"/>
      <c r="B13" s="51" t="s">
        <v>27</v>
      </c>
      <c r="C13" s="38" t="s">
        <v>43</v>
      </c>
      <c r="D13" s="40" t="s">
        <v>52</v>
      </c>
      <c r="E13" s="96" t="s">
        <v>174</v>
      </c>
      <c r="F13" s="31">
        <v>6</v>
      </c>
      <c r="G13" s="52">
        <v>1</v>
      </c>
      <c r="H13" s="105">
        <v>0.7847222222222222</v>
      </c>
      <c r="I13" s="32" t="s">
        <v>61</v>
      </c>
      <c r="J13" s="32" t="s">
        <v>61</v>
      </c>
      <c r="K13" s="32" t="s">
        <v>61</v>
      </c>
      <c r="L13" s="32" t="s">
        <v>61</v>
      </c>
      <c r="M13" s="57">
        <v>0.875</v>
      </c>
      <c r="N13" s="108">
        <f aca="true" t="shared" si="0" ref="N13:N19">M13-H13</f>
        <v>0.09027777777777779</v>
      </c>
      <c r="O13" s="59">
        <v>0.3541666666666667</v>
      </c>
      <c r="P13" s="32" t="s">
        <v>61</v>
      </c>
      <c r="Q13" s="32" t="s">
        <v>61</v>
      </c>
      <c r="R13" s="32" t="s">
        <v>61</v>
      </c>
      <c r="S13" s="32" t="s">
        <v>61</v>
      </c>
      <c r="T13" s="32" t="s">
        <v>61</v>
      </c>
      <c r="U13" s="32" t="s">
        <v>61</v>
      </c>
      <c r="V13" s="32" t="s">
        <v>61</v>
      </c>
      <c r="W13" s="32" t="s">
        <v>61</v>
      </c>
      <c r="X13" s="32" t="s">
        <v>61</v>
      </c>
      <c r="Y13" s="32" t="s">
        <v>61</v>
      </c>
      <c r="Z13" s="32" t="s">
        <v>61</v>
      </c>
      <c r="AA13" s="32" t="s">
        <v>61</v>
      </c>
      <c r="AB13" s="32" t="s">
        <v>61</v>
      </c>
      <c r="AC13" s="32" t="s">
        <v>61</v>
      </c>
      <c r="AD13" s="57">
        <v>0.6513888888888889</v>
      </c>
      <c r="AE13" s="55">
        <f aca="true" t="shared" si="1" ref="AE13:AE19">AD13-O13</f>
        <v>0.2972222222222222</v>
      </c>
      <c r="AF13" s="56">
        <v>0.37152777777777773</v>
      </c>
      <c r="AG13" s="32" t="s">
        <v>61</v>
      </c>
      <c r="AH13" s="32" t="s">
        <v>61</v>
      </c>
      <c r="AI13" s="32" t="s">
        <v>61</v>
      </c>
      <c r="AJ13" s="32" t="s">
        <v>61</v>
      </c>
      <c r="AK13" s="32" t="s">
        <v>61</v>
      </c>
      <c r="AL13" s="32" t="s">
        <v>61</v>
      </c>
      <c r="AM13" s="32" t="s">
        <v>61</v>
      </c>
      <c r="AN13" s="32" t="s">
        <v>61</v>
      </c>
      <c r="AO13" s="32" t="s">
        <v>61</v>
      </c>
      <c r="AP13" s="32" t="s">
        <v>61</v>
      </c>
      <c r="AQ13" s="32" t="s">
        <v>61</v>
      </c>
      <c r="AR13" s="54">
        <v>0.5395833333333333</v>
      </c>
      <c r="AS13" s="58">
        <f aca="true" t="shared" si="2" ref="AS13:AS19">AR13-AF13</f>
        <v>0.16805555555555557</v>
      </c>
      <c r="AT13" s="59">
        <f aca="true" t="shared" si="3" ref="AT13:AT19">AX13+AY13+AZ13</f>
        <v>0.010416666666666666</v>
      </c>
      <c r="AU13" s="54">
        <f aca="true" t="shared" si="4" ref="AU13:AU19">N13+AE13+AS13-AT13</f>
        <v>0.545138888888889</v>
      </c>
      <c r="AV13" s="60">
        <v>29</v>
      </c>
      <c r="AW13" s="62">
        <v>1</v>
      </c>
      <c r="AX13" s="61">
        <v>0.007638888888888889</v>
      </c>
      <c r="AY13" s="61">
        <v>0.002777777777777778</v>
      </c>
      <c r="AZ13" s="49"/>
    </row>
    <row r="14" spans="1:52" ht="11.25" customHeight="1">
      <c r="A14" s="27"/>
      <c r="B14" s="62" t="s">
        <v>25</v>
      </c>
      <c r="C14" s="39" t="s">
        <v>18</v>
      </c>
      <c r="D14" s="41" t="s">
        <v>7</v>
      </c>
      <c r="E14" s="94" t="s">
        <v>50</v>
      </c>
      <c r="F14" s="17">
        <v>11</v>
      </c>
      <c r="G14" s="63">
        <v>2</v>
      </c>
      <c r="H14" s="106">
        <v>0.7708333333333334</v>
      </c>
      <c r="I14" s="19" t="s">
        <v>61</v>
      </c>
      <c r="J14" s="19" t="s">
        <v>61</v>
      </c>
      <c r="K14" s="19" t="s">
        <v>61</v>
      </c>
      <c r="L14" s="19" t="s">
        <v>61</v>
      </c>
      <c r="M14" s="68">
        <v>0.8534722222222223</v>
      </c>
      <c r="N14" s="109">
        <f t="shared" si="0"/>
        <v>0.08263888888888893</v>
      </c>
      <c r="O14" s="70">
        <v>0.34722222222222227</v>
      </c>
      <c r="P14" s="19" t="s">
        <v>61</v>
      </c>
      <c r="Q14" s="19" t="s">
        <v>61</v>
      </c>
      <c r="R14" s="19" t="s">
        <v>61</v>
      </c>
      <c r="S14" s="19" t="s">
        <v>61</v>
      </c>
      <c r="T14" s="19" t="s">
        <v>61</v>
      </c>
      <c r="U14" s="19" t="s">
        <v>61</v>
      </c>
      <c r="V14" s="19" t="s">
        <v>61</v>
      </c>
      <c r="W14" s="19" t="s">
        <v>61</v>
      </c>
      <c r="X14" s="19" t="s">
        <v>61</v>
      </c>
      <c r="Y14" s="19" t="s">
        <v>61</v>
      </c>
      <c r="Z14" s="19" t="s">
        <v>61</v>
      </c>
      <c r="AA14" s="19" t="s">
        <v>61</v>
      </c>
      <c r="AB14" s="19" t="s">
        <v>61</v>
      </c>
      <c r="AC14" s="19" t="s">
        <v>61</v>
      </c>
      <c r="AD14" s="68">
        <v>0.6576388888888889</v>
      </c>
      <c r="AE14" s="109">
        <f t="shared" si="1"/>
        <v>0.3104166666666666</v>
      </c>
      <c r="AF14" s="67">
        <v>0.3645833333333333</v>
      </c>
      <c r="AG14" s="19" t="s">
        <v>61</v>
      </c>
      <c r="AH14" s="19" t="s">
        <v>61</v>
      </c>
      <c r="AI14" s="19" t="s">
        <v>61</v>
      </c>
      <c r="AJ14" s="19" t="s">
        <v>61</v>
      </c>
      <c r="AK14" s="19" t="s">
        <v>61</v>
      </c>
      <c r="AL14" s="19" t="s">
        <v>61</v>
      </c>
      <c r="AM14" s="19" t="s">
        <v>61</v>
      </c>
      <c r="AN14" s="19" t="s">
        <v>61</v>
      </c>
      <c r="AO14" s="19" t="s">
        <v>61</v>
      </c>
      <c r="AP14" s="19" t="s">
        <v>61</v>
      </c>
      <c r="AQ14" s="19" t="s">
        <v>61</v>
      </c>
      <c r="AR14" s="65">
        <v>0.5444444444444444</v>
      </c>
      <c r="AS14" s="69">
        <f t="shared" si="2"/>
        <v>0.17986111111111108</v>
      </c>
      <c r="AT14" s="70">
        <f t="shared" si="3"/>
        <v>0.002777777777777778</v>
      </c>
      <c r="AU14" s="65">
        <f t="shared" si="4"/>
        <v>0.5701388888888889</v>
      </c>
      <c r="AV14" s="71">
        <v>29</v>
      </c>
      <c r="AW14" s="62">
        <v>2</v>
      </c>
      <c r="AX14" s="61">
        <v>0.002777777777777778</v>
      </c>
      <c r="AY14" s="61"/>
      <c r="AZ14" s="49"/>
    </row>
    <row r="15" spans="1:52" ht="11.25" customHeight="1">
      <c r="A15" s="18"/>
      <c r="B15" s="62" t="s">
        <v>26</v>
      </c>
      <c r="C15" s="39" t="s">
        <v>41</v>
      </c>
      <c r="D15" s="41" t="s">
        <v>48</v>
      </c>
      <c r="E15" s="94" t="s">
        <v>173</v>
      </c>
      <c r="F15" s="17">
        <v>7</v>
      </c>
      <c r="G15" s="63">
        <v>1</v>
      </c>
      <c r="H15" s="106">
        <v>0.7986111111111112</v>
      </c>
      <c r="I15" s="19" t="s">
        <v>61</v>
      </c>
      <c r="J15" s="19" t="s">
        <v>61</v>
      </c>
      <c r="K15" s="19" t="s">
        <v>61</v>
      </c>
      <c r="L15" s="19" t="s">
        <v>61</v>
      </c>
      <c r="M15" s="68">
        <v>0.9534722222222222</v>
      </c>
      <c r="N15" s="109">
        <f t="shared" si="0"/>
        <v>0.154861111111111</v>
      </c>
      <c r="O15" s="70">
        <v>0.3680555555555556</v>
      </c>
      <c r="P15" s="19" t="s">
        <v>61</v>
      </c>
      <c r="Q15" s="19" t="s">
        <v>61</v>
      </c>
      <c r="R15" s="19" t="s">
        <v>61</v>
      </c>
      <c r="S15" s="19" t="s">
        <v>61</v>
      </c>
      <c r="T15" s="19" t="s">
        <v>61</v>
      </c>
      <c r="U15" s="19" t="s">
        <v>61</v>
      </c>
      <c r="V15" s="19" t="s">
        <v>61</v>
      </c>
      <c r="W15" s="19" t="s">
        <v>61</v>
      </c>
      <c r="X15" s="19" t="s">
        <v>61</v>
      </c>
      <c r="Y15" s="19" t="s">
        <v>61</v>
      </c>
      <c r="Z15" s="19" t="s">
        <v>61</v>
      </c>
      <c r="AA15" s="19" t="s">
        <v>61</v>
      </c>
      <c r="AB15" s="19" t="s">
        <v>61</v>
      </c>
      <c r="AC15" s="19" t="s">
        <v>61</v>
      </c>
      <c r="AD15" s="68">
        <v>0.6284722222222222</v>
      </c>
      <c r="AE15" s="109">
        <f t="shared" si="1"/>
        <v>0.26041666666666663</v>
      </c>
      <c r="AF15" s="67">
        <v>0.37847222222222227</v>
      </c>
      <c r="AG15" s="19" t="s">
        <v>61</v>
      </c>
      <c r="AH15" s="19" t="s">
        <v>61</v>
      </c>
      <c r="AI15" s="19" t="s">
        <v>61</v>
      </c>
      <c r="AJ15" s="19" t="s">
        <v>61</v>
      </c>
      <c r="AK15" s="19" t="s">
        <v>61</v>
      </c>
      <c r="AL15" s="19" t="s">
        <v>61</v>
      </c>
      <c r="AM15" s="19" t="s">
        <v>61</v>
      </c>
      <c r="AN15" s="19" t="s">
        <v>61</v>
      </c>
      <c r="AO15" s="19" t="s">
        <v>61</v>
      </c>
      <c r="AP15" s="19" t="s">
        <v>61</v>
      </c>
      <c r="AQ15" s="19" t="s">
        <v>61</v>
      </c>
      <c r="AR15" s="65">
        <v>0.5590277777777778</v>
      </c>
      <c r="AS15" s="69">
        <f t="shared" si="2"/>
        <v>0.18055555555555552</v>
      </c>
      <c r="AT15" s="70">
        <f t="shared" si="3"/>
        <v>0.004166666666666667</v>
      </c>
      <c r="AU15" s="65">
        <f t="shared" si="4"/>
        <v>0.5916666666666666</v>
      </c>
      <c r="AV15" s="71">
        <v>29</v>
      </c>
      <c r="AW15" s="62">
        <v>3</v>
      </c>
      <c r="AX15" s="61">
        <v>0.0020833333333333333</v>
      </c>
      <c r="AY15" s="61">
        <v>0.0020833333333333333</v>
      </c>
      <c r="AZ15" s="49"/>
    </row>
    <row r="16" spans="1:52" ht="11.25" customHeight="1">
      <c r="A16" s="27"/>
      <c r="B16" s="62" t="s">
        <v>24</v>
      </c>
      <c r="C16" s="39" t="s">
        <v>40</v>
      </c>
      <c r="D16" s="41" t="s">
        <v>44</v>
      </c>
      <c r="E16" s="94" t="s">
        <v>171</v>
      </c>
      <c r="F16" s="17">
        <v>10</v>
      </c>
      <c r="G16" s="63">
        <v>2</v>
      </c>
      <c r="H16" s="106">
        <v>0.6944444444444445</v>
      </c>
      <c r="I16" s="19" t="s">
        <v>61</v>
      </c>
      <c r="J16" s="19" t="s">
        <v>61</v>
      </c>
      <c r="K16" s="19" t="s">
        <v>61</v>
      </c>
      <c r="L16" s="19" t="s">
        <v>61</v>
      </c>
      <c r="M16" s="68">
        <v>0.7840277777777778</v>
      </c>
      <c r="N16" s="109">
        <f t="shared" si="0"/>
        <v>0.08958333333333324</v>
      </c>
      <c r="O16" s="70">
        <v>0.3333333333333333</v>
      </c>
      <c r="P16" s="19" t="s">
        <v>61</v>
      </c>
      <c r="Q16" s="19" t="s">
        <v>61</v>
      </c>
      <c r="R16" s="19" t="s">
        <v>61</v>
      </c>
      <c r="S16" s="19" t="s">
        <v>61</v>
      </c>
      <c r="T16" s="19" t="s">
        <v>61</v>
      </c>
      <c r="U16" s="19" t="s">
        <v>61</v>
      </c>
      <c r="V16" s="19" t="s">
        <v>61</v>
      </c>
      <c r="W16" s="19" t="s">
        <v>61</v>
      </c>
      <c r="X16" s="19" t="s">
        <v>61</v>
      </c>
      <c r="Y16" s="19" t="s">
        <v>61</v>
      </c>
      <c r="Z16" s="19" t="s">
        <v>61</v>
      </c>
      <c r="AA16" s="19" t="s">
        <v>61</v>
      </c>
      <c r="AB16" s="19" t="s">
        <v>61</v>
      </c>
      <c r="AC16" s="19" t="s">
        <v>61</v>
      </c>
      <c r="AD16" s="68">
        <v>0.725</v>
      </c>
      <c r="AE16" s="68">
        <f t="shared" si="1"/>
        <v>0.39166666666666666</v>
      </c>
      <c r="AF16" s="67">
        <v>0.3506944444444444</v>
      </c>
      <c r="AG16" s="19" t="s">
        <v>61</v>
      </c>
      <c r="AH16" s="19" t="s">
        <v>61</v>
      </c>
      <c r="AI16" s="19" t="s">
        <v>61</v>
      </c>
      <c r="AJ16" s="19" t="s">
        <v>61</v>
      </c>
      <c r="AK16" s="19" t="s">
        <v>61</v>
      </c>
      <c r="AL16" s="19" t="s">
        <v>61</v>
      </c>
      <c r="AM16" s="19" t="s">
        <v>61</v>
      </c>
      <c r="AN16" s="19" t="s">
        <v>61</v>
      </c>
      <c r="AO16" s="19" t="s">
        <v>61</v>
      </c>
      <c r="AP16" s="19" t="s">
        <v>61</v>
      </c>
      <c r="AQ16" s="19" t="s">
        <v>61</v>
      </c>
      <c r="AR16" s="65">
        <v>0.6083333333333333</v>
      </c>
      <c r="AS16" s="69">
        <f t="shared" si="2"/>
        <v>0.25763888888888886</v>
      </c>
      <c r="AT16" s="70">
        <f t="shared" si="3"/>
        <v>0.00625</v>
      </c>
      <c r="AU16" s="65">
        <f t="shared" si="4"/>
        <v>0.7326388888888887</v>
      </c>
      <c r="AV16" s="71">
        <v>29</v>
      </c>
      <c r="AW16" s="62">
        <v>4</v>
      </c>
      <c r="AX16" s="61">
        <v>0.001388888888888889</v>
      </c>
      <c r="AY16" s="61">
        <v>0.001388888888888889</v>
      </c>
      <c r="AZ16" s="61">
        <v>0.003472222222222222</v>
      </c>
    </row>
    <row r="17" spans="1:52" ht="11.25" customHeight="1">
      <c r="A17" s="27"/>
      <c r="B17" s="62" t="s">
        <v>22</v>
      </c>
      <c r="C17" s="39" t="s">
        <v>41</v>
      </c>
      <c r="D17" s="41" t="s">
        <v>45</v>
      </c>
      <c r="E17" s="94" t="s">
        <v>170</v>
      </c>
      <c r="F17" s="17">
        <v>8</v>
      </c>
      <c r="G17" s="63">
        <v>2</v>
      </c>
      <c r="H17" s="106">
        <v>0.6875</v>
      </c>
      <c r="I17" s="19" t="s">
        <v>61</v>
      </c>
      <c r="J17" s="19" t="s">
        <v>61</v>
      </c>
      <c r="K17" s="19" t="s">
        <v>61</v>
      </c>
      <c r="L17" s="19" t="s">
        <v>61</v>
      </c>
      <c r="M17" s="68">
        <v>0.7902777777777777</v>
      </c>
      <c r="N17" s="109">
        <f t="shared" si="0"/>
        <v>0.10277777777777775</v>
      </c>
      <c r="O17" s="70">
        <v>0.34027777777777773</v>
      </c>
      <c r="P17" s="19" t="s">
        <v>61</v>
      </c>
      <c r="Q17" s="19" t="s">
        <v>61</v>
      </c>
      <c r="R17" s="19" t="s">
        <v>61</v>
      </c>
      <c r="S17" s="19" t="s">
        <v>61</v>
      </c>
      <c r="T17" s="19" t="s">
        <v>61</v>
      </c>
      <c r="U17" s="19" t="s">
        <v>61</v>
      </c>
      <c r="V17" s="19" t="s">
        <v>61</v>
      </c>
      <c r="W17" s="19" t="s">
        <v>61</v>
      </c>
      <c r="X17" s="19" t="s">
        <v>61</v>
      </c>
      <c r="Y17" s="19" t="s">
        <v>61</v>
      </c>
      <c r="Z17" s="19" t="s">
        <v>61</v>
      </c>
      <c r="AA17" s="19" t="s">
        <v>61</v>
      </c>
      <c r="AB17" s="19" t="s">
        <v>61</v>
      </c>
      <c r="AC17" s="19" t="s">
        <v>61</v>
      </c>
      <c r="AD17" s="68">
        <v>0.6875</v>
      </c>
      <c r="AE17" s="68">
        <f t="shared" si="1"/>
        <v>0.34722222222222227</v>
      </c>
      <c r="AF17" s="67">
        <v>0.3576388888888889</v>
      </c>
      <c r="AG17" s="19" t="s">
        <v>61</v>
      </c>
      <c r="AH17" s="19" t="s">
        <v>61</v>
      </c>
      <c r="AI17" s="19" t="s">
        <v>61</v>
      </c>
      <c r="AJ17" s="19" t="s">
        <v>61</v>
      </c>
      <c r="AK17" s="19" t="s">
        <v>61</v>
      </c>
      <c r="AL17" s="19" t="s">
        <v>61</v>
      </c>
      <c r="AM17" s="19" t="s">
        <v>61</v>
      </c>
      <c r="AN17" s="19" t="s">
        <v>61</v>
      </c>
      <c r="AO17" s="21" t="s">
        <v>104</v>
      </c>
      <c r="AP17" s="19" t="s">
        <v>61</v>
      </c>
      <c r="AQ17" s="19" t="s">
        <v>61</v>
      </c>
      <c r="AR17" s="65">
        <v>0.5958333333333333</v>
      </c>
      <c r="AS17" s="69">
        <f t="shared" si="2"/>
        <v>0.23819444444444443</v>
      </c>
      <c r="AT17" s="70">
        <f t="shared" si="3"/>
        <v>0.009722222222222222</v>
      </c>
      <c r="AU17" s="65">
        <f t="shared" si="4"/>
        <v>0.6784722222222223</v>
      </c>
      <c r="AV17" s="71">
        <v>28</v>
      </c>
      <c r="AW17" s="62">
        <v>5</v>
      </c>
      <c r="AX17" s="61">
        <v>0.005555555555555556</v>
      </c>
      <c r="AY17" s="61">
        <v>0.004166666666666667</v>
      </c>
      <c r="AZ17" s="49"/>
    </row>
    <row r="18" spans="1:52" ht="11.25" customHeight="1">
      <c r="A18" s="27"/>
      <c r="B18" s="62" t="s">
        <v>51</v>
      </c>
      <c r="C18" s="39" t="s">
        <v>41</v>
      </c>
      <c r="D18" s="41" t="s">
        <v>47</v>
      </c>
      <c r="E18" s="94" t="s">
        <v>172</v>
      </c>
      <c r="F18" s="17">
        <v>7</v>
      </c>
      <c r="G18" s="63">
        <v>2</v>
      </c>
      <c r="H18" s="106">
        <v>0.7777777777777778</v>
      </c>
      <c r="I18" s="19" t="s">
        <v>61</v>
      </c>
      <c r="J18" s="19" t="s">
        <v>61</v>
      </c>
      <c r="K18" s="19" t="s">
        <v>61</v>
      </c>
      <c r="L18" s="19" t="s">
        <v>61</v>
      </c>
      <c r="M18" s="68">
        <v>0.9263888888888889</v>
      </c>
      <c r="N18" s="109">
        <f t="shared" si="0"/>
        <v>0.14861111111111114</v>
      </c>
      <c r="O18" s="70">
        <v>0.3611111111111111</v>
      </c>
      <c r="P18" s="19" t="s">
        <v>61</v>
      </c>
      <c r="Q18" s="19" t="s">
        <v>61</v>
      </c>
      <c r="R18" s="19" t="s">
        <v>61</v>
      </c>
      <c r="S18" s="19" t="s">
        <v>61</v>
      </c>
      <c r="T18" s="19" t="s">
        <v>61</v>
      </c>
      <c r="U18" s="19" t="s">
        <v>61</v>
      </c>
      <c r="V18" s="19" t="s">
        <v>61</v>
      </c>
      <c r="W18" s="19" t="s">
        <v>61</v>
      </c>
      <c r="X18" s="19" t="s">
        <v>61</v>
      </c>
      <c r="Y18" s="21" t="s">
        <v>104</v>
      </c>
      <c r="Z18" s="19" t="s">
        <v>61</v>
      </c>
      <c r="AA18" s="19" t="s">
        <v>61</v>
      </c>
      <c r="AB18" s="19" t="s">
        <v>61</v>
      </c>
      <c r="AC18" s="19" t="s">
        <v>61</v>
      </c>
      <c r="AD18" s="68">
        <v>0.8708333333333332</v>
      </c>
      <c r="AE18" s="68">
        <f t="shared" si="1"/>
        <v>0.5097222222222222</v>
      </c>
      <c r="AF18" s="67">
        <v>0.3368055555555556</v>
      </c>
      <c r="AG18" s="19" t="s">
        <v>61</v>
      </c>
      <c r="AH18" s="19" t="s">
        <v>61</v>
      </c>
      <c r="AI18" s="19" t="s">
        <v>61</v>
      </c>
      <c r="AJ18" s="19" t="s">
        <v>61</v>
      </c>
      <c r="AK18" s="19" t="s">
        <v>61</v>
      </c>
      <c r="AL18" s="19" t="s">
        <v>61</v>
      </c>
      <c r="AM18" s="19" t="s">
        <v>61</v>
      </c>
      <c r="AN18" s="19" t="s">
        <v>61</v>
      </c>
      <c r="AO18" s="19" t="s">
        <v>61</v>
      </c>
      <c r="AP18" s="19" t="s">
        <v>61</v>
      </c>
      <c r="AQ18" s="19" t="s">
        <v>61</v>
      </c>
      <c r="AR18" s="65">
        <v>0.6173611111111111</v>
      </c>
      <c r="AS18" s="69">
        <f t="shared" si="2"/>
        <v>0.28055555555555556</v>
      </c>
      <c r="AT18" s="70">
        <f t="shared" si="3"/>
        <v>0.0006944444444444445</v>
      </c>
      <c r="AU18" s="65">
        <f t="shared" si="4"/>
        <v>0.9381944444444444</v>
      </c>
      <c r="AV18" s="71">
        <v>28</v>
      </c>
      <c r="AW18" s="62">
        <v>6</v>
      </c>
      <c r="AX18" s="72">
        <v>0.0006944444444444445</v>
      </c>
      <c r="AY18" s="50"/>
      <c r="AZ18" s="61"/>
    </row>
    <row r="19" spans="1:52" ht="11.25" customHeight="1" thickBot="1">
      <c r="A19" s="27"/>
      <c r="B19" s="74" t="s">
        <v>28</v>
      </c>
      <c r="C19" s="75" t="s">
        <v>41</v>
      </c>
      <c r="D19" s="76" t="s">
        <v>46</v>
      </c>
      <c r="E19" s="95" t="s">
        <v>175</v>
      </c>
      <c r="F19" s="28">
        <v>9</v>
      </c>
      <c r="G19" s="77">
        <v>1</v>
      </c>
      <c r="H19" s="107">
        <v>0.7916666666666666</v>
      </c>
      <c r="I19" s="29" t="s">
        <v>61</v>
      </c>
      <c r="J19" s="29" t="s">
        <v>61</v>
      </c>
      <c r="K19" s="29" t="s">
        <v>61</v>
      </c>
      <c r="L19" s="29" t="s">
        <v>61</v>
      </c>
      <c r="M19" s="80">
        <v>0.9402777777777778</v>
      </c>
      <c r="N19" s="110">
        <f t="shared" si="0"/>
        <v>0.14861111111111114</v>
      </c>
      <c r="O19" s="82">
        <v>0.375</v>
      </c>
      <c r="P19" s="29" t="s">
        <v>61</v>
      </c>
      <c r="Q19" s="29" t="s">
        <v>61</v>
      </c>
      <c r="R19" s="29" t="s">
        <v>61</v>
      </c>
      <c r="S19" s="29" t="s">
        <v>61</v>
      </c>
      <c r="T19" s="29" t="s">
        <v>61</v>
      </c>
      <c r="U19" s="29" t="s">
        <v>61</v>
      </c>
      <c r="V19" s="29" t="s">
        <v>61</v>
      </c>
      <c r="W19" s="29" t="s">
        <v>61</v>
      </c>
      <c r="X19" s="29" t="s">
        <v>61</v>
      </c>
      <c r="Y19" s="29" t="s">
        <v>61</v>
      </c>
      <c r="Z19" s="29" t="s">
        <v>61</v>
      </c>
      <c r="AA19" s="29" t="s">
        <v>61</v>
      </c>
      <c r="AB19" s="29" t="s">
        <v>61</v>
      </c>
      <c r="AC19" s="29" t="s">
        <v>61</v>
      </c>
      <c r="AD19" s="80">
        <v>0.7895833333333333</v>
      </c>
      <c r="AE19" s="80">
        <f t="shared" si="1"/>
        <v>0.4145833333333333</v>
      </c>
      <c r="AF19" s="79">
        <v>0.34375</v>
      </c>
      <c r="AG19" s="29" t="s">
        <v>61</v>
      </c>
      <c r="AH19" s="29" t="s">
        <v>61</v>
      </c>
      <c r="AI19" s="29" t="s">
        <v>61</v>
      </c>
      <c r="AJ19" s="29" t="s">
        <v>61</v>
      </c>
      <c r="AK19" s="29" t="s">
        <v>61</v>
      </c>
      <c r="AL19" s="29" t="s">
        <v>61</v>
      </c>
      <c r="AM19" s="29" t="s">
        <v>61</v>
      </c>
      <c r="AN19" s="30" t="s">
        <v>104</v>
      </c>
      <c r="AO19" s="30" t="s">
        <v>104</v>
      </c>
      <c r="AP19" s="29" t="s">
        <v>61</v>
      </c>
      <c r="AQ19" s="29" t="s">
        <v>61</v>
      </c>
      <c r="AR19" s="78">
        <v>0.6173611111111111</v>
      </c>
      <c r="AS19" s="81">
        <f t="shared" si="2"/>
        <v>0.27361111111111114</v>
      </c>
      <c r="AT19" s="82">
        <f t="shared" si="3"/>
        <v>0.027083333333333334</v>
      </c>
      <c r="AU19" s="78">
        <f t="shared" si="4"/>
        <v>0.8097222222222222</v>
      </c>
      <c r="AV19" s="83">
        <v>27</v>
      </c>
      <c r="AW19" s="74">
        <v>7</v>
      </c>
      <c r="AX19" s="61">
        <v>0.013194444444444444</v>
      </c>
      <c r="AY19" s="61">
        <v>0.0062499999999999995</v>
      </c>
      <c r="AZ19" s="61">
        <v>0.007638888888888889</v>
      </c>
    </row>
    <row r="20" spans="9:44" ht="12.75" customHeight="1"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7" s="8" customFormat="1" ht="11.25" customHeight="1">
      <c r="A21" s="1"/>
      <c r="B21" s="88"/>
      <c r="C21" s="89" t="s">
        <v>36</v>
      </c>
      <c r="D21" s="89"/>
      <c r="E21" s="89" t="s">
        <v>37</v>
      </c>
      <c r="F21" s="89"/>
      <c r="G21" s="4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  <c r="AT21" s="2"/>
      <c r="AU21" s="2"/>
    </row>
    <row r="22" spans="1:47" s="8" customFormat="1" ht="5.25" customHeight="1">
      <c r="A22" s="1"/>
      <c r="B22" s="88"/>
      <c r="C22" s="90"/>
      <c r="D22" s="91"/>
      <c r="E22" s="92"/>
      <c r="F22" s="92"/>
      <c r="G22" s="4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  <c r="AT22" s="2"/>
      <c r="AU22" s="2"/>
    </row>
    <row r="23" spans="3:6" ht="11.25" customHeight="1">
      <c r="C23" s="93" t="s">
        <v>34</v>
      </c>
      <c r="D23" s="93"/>
      <c r="E23" s="93" t="s">
        <v>35</v>
      </c>
      <c r="F23" s="93"/>
    </row>
    <row r="24" spans="3:6" ht="15.75">
      <c r="C24" s="49"/>
      <c r="D24" s="49"/>
      <c r="E24" s="49"/>
      <c r="F24" s="49"/>
    </row>
    <row r="25" spans="3:6" ht="15.75">
      <c r="C25" s="49"/>
      <c r="D25" s="49"/>
      <c r="E25" s="49"/>
      <c r="F25" s="49"/>
    </row>
  </sheetData>
  <sheetProtection/>
  <mergeCells count="60">
    <mergeCell ref="AW10:AW12"/>
    <mergeCell ref="AQ11:AQ12"/>
    <mergeCell ref="J11:J12"/>
    <mergeCell ref="I11:I12"/>
    <mergeCell ref="F9:F12"/>
    <mergeCell ref="M11:M12"/>
    <mergeCell ref="AB11:AB12"/>
    <mergeCell ref="AA11:AA12"/>
    <mergeCell ref="W11:W12"/>
    <mergeCell ref="X11:X12"/>
    <mergeCell ref="Y11:Y12"/>
    <mergeCell ref="Z11:Z12"/>
    <mergeCell ref="AT9:AW9"/>
    <mergeCell ref="R11:R12"/>
    <mergeCell ref="P11:P12"/>
    <mergeCell ref="AF11:AF12"/>
    <mergeCell ref="AU10:AU12"/>
    <mergeCell ref="AT10:AT12"/>
    <mergeCell ref="AK11:AK12"/>
    <mergeCell ref="S11:S12"/>
    <mergeCell ref="AC11:AC12"/>
    <mergeCell ref="AD11:AD12"/>
    <mergeCell ref="AL11:AL12"/>
    <mergeCell ref="T11:T12"/>
    <mergeCell ref="AR10:AR12"/>
    <mergeCell ref="AN11:AN12"/>
    <mergeCell ref="AO11:AO12"/>
    <mergeCell ref="AP11:AP12"/>
    <mergeCell ref="AX12:AZ12"/>
    <mergeCell ref="AE10:AE12"/>
    <mergeCell ref="N10:N12"/>
    <mergeCell ref="B2:AW2"/>
    <mergeCell ref="AV10:AV12"/>
    <mergeCell ref="H9:N9"/>
    <mergeCell ref="B9:B12"/>
    <mergeCell ref="E9:E12"/>
    <mergeCell ref="AS11:AS12"/>
    <mergeCell ref="K11:K12"/>
    <mergeCell ref="AH11:AH12"/>
    <mergeCell ref="AI11:AI12"/>
    <mergeCell ref="AJ11:AJ12"/>
    <mergeCell ref="AM11:AM12"/>
    <mergeCell ref="U11:U12"/>
    <mergeCell ref="V11:V12"/>
    <mergeCell ref="B1:AW1"/>
    <mergeCell ref="A4:AW4"/>
    <mergeCell ref="A7:AW7"/>
    <mergeCell ref="AF9:AS9"/>
    <mergeCell ref="G9:G12"/>
    <mergeCell ref="B6:AW6"/>
    <mergeCell ref="H11:H12"/>
    <mergeCell ref="O11:O12"/>
    <mergeCell ref="D9:D12"/>
    <mergeCell ref="C9:C12"/>
    <mergeCell ref="O9:AE9"/>
    <mergeCell ref="B8:D8"/>
    <mergeCell ref="L11:L12"/>
    <mergeCell ref="A11:A12"/>
    <mergeCell ref="AG11:AG12"/>
    <mergeCell ref="Q11:Q12"/>
  </mergeCells>
  <printOptions/>
  <pageMargins left="0.2362204724409449" right="0.2362204724409449" top="0.15" bottom="0.15" header="0.15" footer="0.15"/>
  <pageSetup fitToHeight="0" fitToWidth="1" horizontalDpi="600" verticalDpi="600" orientation="landscape" paperSize="9" scale="55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="115" zoomScaleNormal="115" zoomScalePageLayoutView="0" workbookViewId="0" topLeftCell="B10">
      <pane xSplit="1" topLeftCell="C1" activePane="topRight" state="frozen"/>
      <selection pane="topLeft" activeCell="B5" sqref="B5"/>
      <selection pane="topRight" activeCell="B20" sqref="B20"/>
    </sheetView>
  </sheetViews>
  <sheetFormatPr defaultColWidth="9.140625" defaultRowHeight="15"/>
  <cols>
    <col min="1" max="1" width="7.00390625" style="1" hidden="1" customWidth="1"/>
    <col min="2" max="2" width="5.28125" style="1" customWidth="1"/>
    <col min="3" max="3" width="23.00390625" style="2" customWidth="1"/>
    <col min="4" max="4" width="26.00390625" style="3" customWidth="1"/>
    <col min="5" max="5" width="15.28125" style="4" customWidth="1"/>
    <col min="6" max="6" width="5.8515625" style="4" customWidth="1"/>
    <col min="7" max="7" width="7.8515625" style="6" customWidth="1"/>
    <col min="8" max="8" width="9.28125" style="1" customWidth="1"/>
    <col min="9" max="17" width="3.57421875" style="1" customWidth="1"/>
    <col min="18" max="18" width="7.421875" style="1" customWidth="1"/>
    <col min="19" max="19" width="4.8515625" style="1" customWidth="1"/>
    <col min="20" max="20" width="6.57421875" style="1" customWidth="1"/>
    <col min="21" max="31" width="3.57421875" style="1" customWidth="1"/>
    <col min="32" max="32" width="3.8515625" style="1" customWidth="1"/>
    <col min="33" max="33" width="5.00390625" style="1" customWidth="1"/>
    <col min="34" max="35" width="4.57421875" style="1" customWidth="1"/>
    <col min="36" max="36" width="5.00390625" style="1" customWidth="1"/>
    <col min="37" max="37" width="4.421875" style="1" customWidth="1"/>
    <col min="38" max="38" width="3.421875" style="2" customWidth="1"/>
    <col min="39" max="39" width="5.28125" style="1" bestFit="1" customWidth="1"/>
    <col min="40" max="40" width="4.421875" style="1" bestFit="1" customWidth="1"/>
    <col min="41" max="242" width="9.140625" style="1" customWidth="1"/>
    <col min="243" max="243" width="0" style="1" hidden="1" customWidth="1"/>
    <col min="244" max="244" width="9.8515625" style="1" customWidth="1"/>
    <col min="245" max="245" width="27.421875" style="1" customWidth="1"/>
    <col min="246" max="246" width="16.28125" style="1" customWidth="1"/>
    <col min="247" max="247" width="18.421875" style="1" customWidth="1"/>
    <col min="248" max="248" width="32.8515625" style="1" customWidth="1"/>
    <col min="249" max="249" width="5.57421875" style="1" bestFit="1" customWidth="1"/>
    <col min="250" max="250" width="10.00390625" style="1" bestFit="1" customWidth="1"/>
    <col min="251" max="255" width="9.140625" style="1" customWidth="1"/>
    <col min="256" max="16384" width="10.7109375" style="1" customWidth="1"/>
  </cols>
  <sheetData>
    <row r="1" spans="1:38" s="43" customFormat="1" ht="13.5" customHeight="1">
      <c r="A1" s="42"/>
      <c r="B1" s="113" t="s">
        <v>15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1:38" s="43" customFormat="1" ht="11.25" customHeight="1">
      <c r="A2" s="42"/>
      <c r="B2" s="113" t="s">
        <v>16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1:38" s="43" customFormat="1" ht="7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38" s="43" customFormat="1" ht="27.75" customHeight="1">
      <c r="A4" s="114" t="s">
        <v>178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</row>
    <row r="5" spans="1:38" s="43" customFormat="1" ht="16.5" customHeight="1">
      <c r="A5" s="42"/>
      <c r="B5" s="42"/>
      <c r="C5" s="11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 s="43" customFormat="1" ht="14.25" customHeight="1">
      <c r="A6" s="42"/>
      <c r="B6" s="114" t="s">
        <v>21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1:38" s="43" customFormat="1" ht="12.75" customHeight="1">
      <c r="A7" s="114" t="s">
        <v>121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2:38" s="44" customFormat="1" ht="17.25" customHeight="1" thickBot="1">
      <c r="B8" s="127" t="s">
        <v>122</v>
      </c>
      <c r="C8" s="127"/>
      <c r="D8" s="127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 t="s">
        <v>67</v>
      </c>
    </row>
    <row r="9" spans="1:38" s="48" customFormat="1" ht="16.5" customHeight="1" thickBot="1">
      <c r="A9" s="42"/>
      <c r="B9" s="143" t="s">
        <v>1</v>
      </c>
      <c r="C9" s="123" t="s">
        <v>2</v>
      </c>
      <c r="D9" s="123" t="s">
        <v>23</v>
      </c>
      <c r="E9" s="118" t="s">
        <v>3</v>
      </c>
      <c r="F9" s="123" t="s">
        <v>59</v>
      </c>
      <c r="G9" s="118" t="s">
        <v>60</v>
      </c>
      <c r="H9" s="168" t="s">
        <v>70</v>
      </c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0"/>
      <c r="T9" s="169" t="s">
        <v>71</v>
      </c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1"/>
      <c r="AH9" s="172"/>
      <c r="AI9" s="47"/>
      <c r="AJ9" s="173" t="s">
        <v>14</v>
      </c>
      <c r="AK9" s="174"/>
      <c r="AL9" s="175"/>
    </row>
    <row r="10" spans="1:38" s="48" customFormat="1" ht="21.75" customHeight="1" thickBot="1">
      <c r="A10" s="42"/>
      <c r="B10" s="144"/>
      <c r="C10" s="124"/>
      <c r="D10" s="124"/>
      <c r="E10" s="119"/>
      <c r="F10" s="124"/>
      <c r="G10" s="119"/>
      <c r="H10" s="47"/>
      <c r="I10" s="20" t="s">
        <v>86</v>
      </c>
      <c r="J10" s="20" t="s">
        <v>84</v>
      </c>
      <c r="K10" s="20" t="s">
        <v>83</v>
      </c>
      <c r="L10" s="20" t="s">
        <v>80</v>
      </c>
      <c r="M10" s="20" t="s">
        <v>81</v>
      </c>
      <c r="N10" s="20" t="s">
        <v>82</v>
      </c>
      <c r="O10" s="20" t="s">
        <v>85</v>
      </c>
      <c r="P10" s="20" t="s">
        <v>87</v>
      </c>
      <c r="Q10" s="20" t="s">
        <v>152</v>
      </c>
      <c r="R10" s="20" t="s">
        <v>90</v>
      </c>
      <c r="S10" s="160" t="s">
        <v>4</v>
      </c>
      <c r="T10" s="20" t="s">
        <v>90</v>
      </c>
      <c r="U10" s="20" t="s">
        <v>89</v>
      </c>
      <c r="V10" s="20" t="s">
        <v>88</v>
      </c>
      <c r="W10" s="20" t="s">
        <v>106</v>
      </c>
      <c r="X10" s="20" t="s">
        <v>105</v>
      </c>
      <c r="Y10" s="20" t="s">
        <v>110</v>
      </c>
      <c r="Z10" s="20" t="s">
        <v>109</v>
      </c>
      <c r="AA10" s="20" t="s">
        <v>111</v>
      </c>
      <c r="AB10" s="25" t="s">
        <v>120</v>
      </c>
      <c r="AC10" s="22" t="s">
        <v>120</v>
      </c>
      <c r="AD10" s="20" t="s">
        <v>120</v>
      </c>
      <c r="AE10" s="20" t="s">
        <v>120</v>
      </c>
      <c r="AF10" s="20" t="s">
        <v>120</v>
      </c>
      <c r="AG10" s="176" t="s">
        <v>10</v>
      </c>
      <c r="AH10" s="163" t="s">
        <v>5</v>
      </c>
      <c r="AI10" s="178" t="s">
        <v>11</v>
      </c>
      <c r="AJ10" s="178" t="s">
        <v>13</v>
      </c>
      <c r="AK10" s="181" t="s">
        <v>39</v>
      </c>
      <c r="AL10" s="184" t="s">
        <v>6</v>
      </c>
    </row>
    <row r="11" spans="1:38" s="49" customFormat="1" ht="30" customHeight="1">
      <c r="A11" s="166" t="s">
        <v>0</v>
      </c>
      <c r="B11" s="144"/>
      <c r="C11" s="124"/>
      <c r="D11" s="124"/>
      <c r="E11" s="119"/>
      <c r="F11" s="124"/>
      <c r="G11" s="119"/>
      <c r="H11" s="189" t="s">
        <v>9</v>
      </c>
      <c r="I11" s="187" t="s">
        <v>153</v>
      </c>
      <c r="J11" s="187" t="s">
        <v>154</v>
      </c>
      <c r="K11" s="187" t="s">
        <v>155</v>
      </c>
      <c r="L11" s="187" t="s">
        <v>99</v>
      </c>
      <c r="M11" s="187" t="s">
        <v>100</v>
      </c>
      <c r="N11" s="187" t="s">
        <v>101</v>
      </c>
      <c r="O11" s="187" t="s">
        <v>102</v>
      </c>
      <c r="P11" s="187" t="s">
        <v>62</v>
      </c>
      <c r="Q11" s="187" t="s">
        <v>156</v>
      </c>
      <c r="R11" s="187" t="s">
        <v>10</v>
      </c>
      <c r="S11" s="161"/>
      <c r="T11" s="187" t="s">
        <v>9</v>
      </c>
      <c r="U11" s="187" t="s">
        <v>32</v>
      </c>
      <c r="V11" s="187" t="s">
        <v>103</v>
      </c>
      <c r="W11" s="187" t="s">
        <v>112</v>
      </c>
      <c r="X11" s="187" t="s">
        <v>113</v>
      </c>
      <c r="Y11" s="187" t="s">
        <v>116</v>
      </c>
      <c r="Z11" s="187" t="s">
        <v>31</v>
      </c>
      <c r="AA11" s="187" t="s">
        <v>117</v>
      </c>
      <c r="AB11" s="191" t="s">
        <v>118</v>
      </c>
      <c r="AC11" s="193" t="s">
        <v>119</v>
      </c>
      <c r="AD11" s="187" t="s">
        <v>33</v>
      </c>
      <c r="AE11" s="187" t="s">
        <v>29</v>
      </c>
      <c r="AF11" s="187" t="s">
        <v>177</v>
      </c>
      <c r="AG11" s="177"/>
      <c r="AH11" s="164"/>
      <c r="AI11" s="179"/>
      <c r="AJ11" s="179"/>
      <c r="AK11" s="182"/>
      <c r="AL11" s="185"/>
    </row>
    <row r="12" spans="1:41" s="49" customFormat="1" ht="60.75" customHeight="1" thickBot="1">
      <c r="A12" s="167"/>
      <c r="B12" s="144"/>
      <c r="C12" s="124"/>
      <c r="D12" s="124"/>
      <c r="E12" s="119"/>
      <c r="F12" s="124"/>
      <c r="G12" s="119"/>
      <c r="H12" s="190"/>
      <c r="I12" s="188"/>
      <c r="J12" s="188"/>
      <c r="K12" s="188"/>
      <c r="L12" s="188" t="s">
        <v>99</v>
      </c>
      <c r="M12" s="188" t="s">
        <v>100</v>
      </c>
      <c r="N12" s="188" t="s">
        <v>101</v>
      </c>
      <c r="O12" s="188"/>
      <c r="P12" s="188"/>
      <c r="Q12" s="188"/>
      <c r="R12" s="188"/>
      <c r="S12" s="162"/>
      <c r="T12" s="188"/>
      <c r="U12" s="188"/>
      <c r="V12" s="188"/>
      <c r="W12" s="188"/>
      <c r="X12" s="188"/>
      <c r="Y12" s="188"/>
      <c r="Z12" s="188"/>
      <c r="AA12" s="188"/>
      <c r="AB12" s="192"/>
      <c r="AC12" s="194"/>
      <c r="AD12" s="188"/>
      <c r="AE12" s="188"/>
      <c r="AF12" s="188"/>
      <c r="AG12" s="177"/>
      <c r="AH12" s="165"/>
      <c r="AI12" s="180"/>
      <c r="AJ12" s="180"/>
      <c r="AK12" s="183"/>
      <c r="AL12" s="186"/>
      <c r="AM12" s="158" t="s">
        <v>38</v>
      </c>
      <c r="AN12" s="159"/>
      <c r="AO12" s="50"/>
    </row>
    <row r="13" spans="1:40" ht="11.25" customHeight="1">
      <c r="A13" s="34"/>
      <c r="B13" s="37" t="s">
        <v>128</v>
      </c>
      <c r="C13" s="97" t="s">
        <v>41</v>
      </c>
      <c r="D13" s="98" t="s">
        <v>141</v>
      </c>
      <c r="E13" s="99" t="s">
        <v>161</v>
      </c>
      <c r="F13" s="31">
        <v>7</v>
      </c>
      <c r="G13" s="52">
        <v>1</v>
      </c>
      <c r="H13" s="53">
        <v>0.5069444444444444</v>
      </c>
      <c r="I13" s="32" t="s">
        <v>61</v>
      </c>
      <c r="J13" s="32" t="s">
        <v>61</v>
      </c>
      <c r="K13" s="32" t="s">
        <v>61</v>
      </c>
      <c r="L13" s="32" t="s">
        <v>61</v>
      </c>
      <c r="M13" s="32" t="s">
        <v>61</v>
      </c>
      <c r="N13" s="32" t="s">
        <v>61</v>
      </c>
      <c r="O13" s="32" t="s">
        <v>61</v>
      </c>
      <c r="P13" s="32" t="s">
        <v>61</v>
      </c>
      <c r="Q13" s="32" t="s">
        <v>61</v>
      </c>
      <c r="R13" s="54">
        <v>0.7055555555555556</v>
      </c>
      <c r="S13" s="55">
        <f aca="true" t="shared" si="0" ref="S13:S20">R13-H13</f>
        <v>0.19861111111111118</v>
      </c>
      <c r="T13" s="56">
        <v>0.40277777777777773</v>
      </c>
      <c r="U13" s="32" t="s">
        <v>61</v>
      </c>
      <c r="V13" s="32" t="s">
        <v>61</v>
      </c>
      <c r="W13" s="32" t="s">
        <v>61</v>
      </c>
      <c r="X13" s="32" t="s">
        <v>61</v>
      </c>
      <c r="Y13" s="32" t="s">
        <v>61</v>
      </c>
      <c r="Z13" s="32" t="s">
        <v>61</v>
      </c>
      <c r="AA13" s="32" t="s">
        <v>61</v>
      </c>
      <c r="AB13" s="32" t="s">
        <v>61</v>
      </c>
      <c r="AC13" s="32" t="s">
        <v>61</v>
      </c>
      <c r="AD13" s="32" t="s">
        <v>61</v>
      </c>
      <c r="AE13" s="32" t="s">
        <v>61</v>
      </c>
      <c r="AF13" s="32" t="s">
        <v>61</v>
      </c>
      <c r="AG13" s="57">
        <v>0.5666666666666667</v>
      </c>
      <c r="AH13" s="58">
        <f aca="true" t="shared" si="1" ref="AH13:AH20">AG13-T13</f>
        <v>0.16388888888888892</v>
      </c>
      <c r="AI13" s="59">
        <f aca="true" t="shared" si="2" ref="AI13:AI20">AM13+AN13</f>
        <v>0</v>
      </c>
      <c r="AJ13" s="54">
        <f aca="true" t="shared" si="3" ref="AJ13:AJ20">S13+AH13-AI13</f>
        <v>0.3625000000000001</v>
      </c>
      <c r="AK13" s="60">
        <v>20</v>
      </c>
      <c r="AL13" s="51">
        <v>1</v>
      </c>
      <c r="AM13" s="61"/>
      <c r="AN13" s="61"/>
    </row>
    <row r="14" spans="1:40" ht="11.25" customHeight="1">
      <c r="A14" s="35"/>
      <c r="B14" s="33" t="s">
        <v>125</v>
      </c>
      <c r="C14" s="103" t="s">
        <v>138</v>
      </c>
      <c r="D14" s="104" t="s">
        <v>19</v>
      </c>
      <c r="E14" s="102" t="s">
        <v>158</v>
      </c>
      <c r="F14" s="17">
        <v>8</v>
      </c>
      <c r="G14" s="63">
        <v>2</v>
      </c>
      <c r="H14" s="64">
        <v>0.4930555555555556</v>
      </c>
      <c r="I14" s="19" t="s">
        <v>61</v>
      </c>
      <c r="J14" s="19" t="s">
        <v>61</v>
      </c>
      <c r="K14" s="19" t="s">
        <v>61</v>
      </c>
      <c r="L14" s="19" t="s">
        <v>61</v>
      </c>
      <c r="M14" s="19" t="s">
        <v>61</v>
      </c>
      <c r="N14" s="19" t="s">
        <v>61</v>
      </c>
      <c r="O14" s="19" t="s">
        <v>61</v>
      </c>
      <c r="P14" s="19" t="s">
        <v>61</v>
      </c>
      <c r="Q14" s="19" t="s">
        <v>61</v>
      </c>
      <c r="R14" s="65">
        <v>0.7104166666666667</v>
      </c>
      <c r="S14" s="66">
        <f t="shared" si="0"/>
        <v>0.21736111111111112</v>
      </c>
      <c r="T14" s="67">
        <v>0.3611111111111111</v>
      </c>
      <c r="U14" s="19" t="s">
        <v>61</v>
      </c>
      <c r="V14" s="19" t="s">
        <v>61</v>
      </c>
      <c r="W14" s="19" t="s">
        <v>61</v>
      </c>
      <c r="X14" s="19" t="s">
        <v>61</v>
      </c>
      <c r="Y14" s="19" t="s">
        <v>61</v>
      </c>
      <c r="Z14" s="19" t="s">
        <v>61</v>
      </c>
      <c r="AA14" s="19" t="s">
        <v>61</v>
      </c>
      <c r="AB14" s="19" t="s">
        <v>61</v>
      </c>
      <c r="AC14" s="19" t="s">
        <v>61</v>
      </c>
      <c r="AD14" s="19" t="s">
        <v>61</v>
      </c>
      <c r="AE14" s="19" t="s">
        <v>61</v>
      </c>
      <c r="AF14" s="19" t="s">
        <v>61</v>
      </c>
      <c r="AG14" s="68">
        <v>0.5472222222222222</v>
      </c>
      <c r="AH14" s="69">
        <f t="shared" si="1"/>
        <v>0.18611111111111106</v>
      </c>
      <c r="AI14" s="70">
        <f t="shared" si="2"/>
        <v>0</v>
      </c>
      <c r="AJ14" s="65">
        <f t="shared" si="3"/>
        <v>0.4034722222222222</v>
      </c>
      <c r="AK14" s="71">
        <v>20</v>
      </c>
      <c r="AL14" s="62">
        <v>2</v>
      </c>
      <c r="AM14" s="61"/>
      <c r="AN14" s="61"/>
    </row>
    <row r="15" spans="1:40" ht="11.25" customHeight="1">
      <c r="A15" s="35"/>
      <c r="B15" s="33" t="s">
        <v>135</v>
      </c>
      <c r="C15" s="103" t="s">
        <v>43</v>
      </c>
      <c r="D15" s="101" t="s">
        <v>169</v>
      </c>
      <c r="E15" s="102" t="s">
        <v>176</v>
      </c>
      <c r="F15" s="17">
        <v>9</v>
      </c>
      <c r="G15" s="63">
        <v>2</v>
      </c>
      <c r="H15" s="64">
        <v>0.5520833333333334</v>
      </c>
      <c r="I15" s="19" t="s">
        <v>61</v>
      </c>
      <c r="J15" s="19" t="s">
        <v>61</v>
      </c>
      <c r="K15" s="19" t="s">
        <v>61</v>
      </c>
      <c r="L15" s="19" t="s">
        <v>61</v>
      </c>
      <c r="M15" s="19" t="s">
        <v>61</v>
      </c>
      <c r="N15" s="19" t="s">
        <v>61</v>
      </c>
      <c r="O15" s="19" t="s">
        <v>61</v>
      </c>
      <c r="P15" s="19" t="s">
        <v>61</v>
      </c>
      <c r="Q15" s="19" t="s">
        <v>61</v>
      </c>
      <c r="R15" s="65">
        <v>0.7506944444444444</v>
      </c>
      <c r="S15" s="66">
        <f t="shared" si="0"/>
        <v>0.19861111111111107</v>
      </c>
      <c r="T15" s="67">
        <v>0.3680555555555556</v>
      </c>
      <c r="U15" s="19" t="s">
        <v>61</v>
      </c>
      <c r="V15" s="19" t="s">
        <v>61</v>
      </c>
      <c r="W15" s="19" t="s">
        <v>61</v>
      </c>
      <c r="X15" s="19" t="s">
        <v>61</v>
      </c>
      <c r="Y15" s="19" t="s">
        <v>61</v>
      </c>
      <c r="Z15" s="19" t="s">
        <v>61</v>
      </c>
      <c r="AA15" s="19" t="s">
        <v>61</v>
      </c>
      <c r="AB15" s="19" t="s">
        <v>61</v>
      </c>
      <c r="AC15" s="19" t="s">
        <v>61</v>
      </c>
      <c r="AD15" s="19" t="s">
        <v>61</v>
      </c>
      <c r="AE15" s="19" t="s">
        <v>61</v>
      </c>
      <c r="AF15" s="19" t="s">
        <v>61</v>
      </c>
      <c r="AG15" s="68">
        <v>0.59375</v>
      </c>
      <c r="AH15" s="69">
        <f t="shared" si="1"/>
        <v>0.22569444444444442</v>
      </c>
      <c r="AI15" s="70">
        <f t="shared" si="2"/>
        <v>0</v>
      </c>
      <c r="AJ15" s="65">
        <f t="shared" si="3"/>
        <v>0.4243055555555555</v>
      </c>
      <c r="AK15" s="71">
        <v>20</v>
      </c>
      <c r="AL15" s="62">
        <v>3</v>
      </c>
      <c r="AM15" s="73"/>
      <c r="AN15" s="61"/>
    </row>
    <row r="16" spans="1:41" ht="11.25" customHeight="1">
      <c r="A16" s="35"/>
      <c r="B16" s="33" t="s">
        <v>132</v>
      </c>
      <c r="C16" s="100" t="s">
        <v>146</v>
      </c>
      <c r="D16" s="101" t="s">
        <v>30</v>
      </c>
      <c r="E16" s="102" t="s">
        <v>164</v>
      </c>
      <c r="F16" s="17">
        <v>7</v>
      </c>
      <c r="G16" s="63">
        <v>2</v>
      </c>
      <c r="H16" s="64">
        <v>0.5347222222222222</v>
      </c>
      <c r="I16" s="19" t="s">
        <v>61</v>
      </c>
      <c r="J16" s="19" t="s">
        <v>61</v>
      </c>
      <c r="K16" s="19" t="s">
        <v>61</v>
      </c>
      <c r="L16" s="19" t="s">
        <v>61</v>
      </c>
      <c r="M16" s="19" t="s">
        <v>61</v>
      </c>
      <c r="N16" s="19" t="s">
        <v>61</v>
      </c>
      <c r="O16" s="19" t="s">
        <v>61</v>
      </c>
      <c r="P16" s="19" t="s">
        <v>61</v>
      </c>
      <c r="Q16" s="19" t="s">
        <v>61</v>
      </c>
      <c r="R16" s="65">
        <v>0.7534722222222222</v>
      </c>
      <c r="S16" s="66">
        <f t="shared" si="0"/>
        <v>0.21875</v>
      </c>
      <c r="T16" s="67">
        <v>0.40972222222222227</v>
      </c>
      <c r="U16" s="19" t="s">
        <v>61</v>
      </c>
      <c r="V16" s="19" t="s">
        <v>61</v>
      </c>
      <c r="W16" s="19" t="s">
        <v>61</v>
      </c>
      <c r="X16" s="19" t="s">
        <v>61</v>
      </c>
      <c r="Y16" s="19" t="s">
        <v>61</v>
      </c>
      <c r="Z16" s="19" t="s">
        <v>61</v>
      </c>
      <c r="AA16" s="19" t="s">
        <v>61</v>
      </c>
      <c r="AB16" s="19" t="s">
        <v>61</v>
      </c>
      <c r="AC16" s="19" t="s">
        <v>61</v>
      </c>
      <c r="AD16" s="19" t="s">
        <v>61</v>
      </c>
      <c r="AE16" s="19" t="s">
        <v>61</v>
      </c>
      <c r="AF16" s="19" t="s">
        <v>61</v>
      </c>
      <c r="AG16" s="68">
        <v>0.6583333333333333</v>
      </c>
      <c r="AH16" s="69">
        <f t="shared" si="1"/>
        <v>0.24861111111111106</v>
      </c>
      <c r="AI16" s="70">
        <f t="shared" si="2"/>
        <v>0.002777777777777778</v>
      </c>
      <c r="AJ16" s="65">
        <f t="shared" si="3"/>
        <v>0.4645833333333333</v>
      </c>
      <c r="AK16" s="71">
        <v>20</v>
      </c>
      <c r="AL16" s="62">
        <v>4</v>
      </c>
      <c r="AM16" s="72">
        <v>0.002777777777777778</v>
      </c>
      <c r="AN16" s="50"/>
      <c r="AO16" s="15"/>
    </row>
    <row r="17" spans="1:40" ht="11.25" customHeight="1">
      <c r="A17" s="35"/>
      <c r="B17" s="33" t="s">
        <v>130</v>
      </c>
      <c r="C17" s="103" t="s">
        <v>41</v>
      </c>
      <c r="D17" s="104" t="s">
        <v>144</v>
      </c>
      <c r="E17" s="102" t="s">
        <v>151</v>
      </c>
      <c r="F17" s="17">
        <v>12</v>
      </c>
      <c r="G17" s="63">
        <v>2</v>
      </c>
      <c r="H17" s="64">
        <v>0.5208333333333334</v>
      </c>
      <c r="I17" s="19" t="s">
        <v>61</v>
      </c>
      <c r="J17" s="19" t="s">
        <v>61</v>
      </c>
      <c r="K17" s="19" t="s">
        <v>61</v>
      </c>
      <c r="L17" s="19" t="s">
        <v>61</v>
      </c>
      <c r="M17" s="19" t="s">
        <v>61</v>
      </c>
      <c r="N17" s="19" t="s">
        <v>61</v>
      </c>
      <c r="O17" s="19" t="s">
        <v>61</v>
      </c>
      <c r="P17" s="19" t="s">
        <v>61</v>
      </c>
      <c r="Q17" s="19" t="s">
        <v>61</v>
      </c>
      <c r="R17" s="65">
        <v>0.875</v>
      </c>
      <c r="S17" s="66">
        <f t="shared" si="0"/>
        <v>0.35416666666666663</v>
      </c>
      <c r="T17" s="67">
        <v>0.4305555555555556</v>
      </c>
      <c r="U17" s="19" t="s">
        <v>61</v>
      </c>
      <c r="V17" s="19" t="s">
        <v>61</v>
      </c>
      <c r="W17" s="19" t="s">
        <v>61</v>
      </c>
      <c r="X17" s="19" t="s">
        <v>61</v>
      </c>
      <c r="Y17" s="19" t="s">
        <v>61</v>
      </c>
      <c r="Z17" s="19" t="s">
        <v>61</v>
      </c>
      <c r="AA17" s="19" t="s">
        <v>61</v>
      </c>
      <c r="AB17" s="19" t="s">
        <v>61</v>
      </c>
      <c r="AC17" s="19" t="s">
        <v>61</v>
      </c>
      <c r="AD17" s="19" t="s">
        <v>61</v>
      </c>
      <c r="AE17" s="19" t="s">
        <v>61</v>
      </c>
      <c r="AF17" s="19" t="s">
        <v>61</v>
      </c>
      <c r="AG17" s="68">
        <v>0.6875</v>
      </c>
      <c r="AH17" s="69">
        <f t="shared" si="1"/>
        <v>0.2569444444444444</v>
      </c>
      <c r="AI17" s="70">
        <f t="shared" si="2"/>
        <v>0</v>
      </c>
      <c r="AJ17" s="65">
        <f t="shared" si="3"/>
        <v>0.611111111111111</v>
      </c>
      <c r="AK17" s="71">
        <v>20</v>
      </c>
      <c r="AL17" s="62">
        <v>5</v>
      </c>
      <c r="AM17" s="61"/>
      <c r="AN17" s="61"/>
    </row>
    <row r="18" spans="1:40" ht="11.25" customHeight="1">
      <c r="A18" s="35"/>
      <c r="B18" s="33" t="s">
        <v>134</v>
      </c>
      <c r="C18" s="103" t="s">
        <v>41</v>
      </c>
      <c r="D18" s="104" t="s">
        <v>148</v>
      </c>
      <c r="E18" s="102" t="s">
        <v>166</v>
      </c>
      <c r="F18" s="17">
        <v>9</v>
      </c>
      <c r="G18" s="63">
        <v>2</v>
      </c>
      <c r="H18" s="64">
        <v>0.548611111111111</v>
      </c>
      <c r="I18" s="19" t="s">
        <v>61</v>
      </c>
      <c r="J18" s="19" t="s">
        <v>61</v>
      </c>
      <c r="K18" s="19" t="s">
        <v>61</v>
      </c>
      <c r="L18" s="19" t="s">
        <v>61</v>
      </c>
      <c r="M18" s="19" t="s">
        <v>61</v>
      </c>
      <c r="N18" s="19" t="s">
        <v>61</v>
      </c>
      <c r="O18" s="19" t="s">
        <v>61</v>
      </c>
      <c r="P18" s="19" t="s">
        <v>61</v>
      </c>
      <c r="Q18" s="19" t="s">
        <v>61</v>
      </c>
      <c r="R18" s="65">
        <v>0.8125</v>
      </c>
      <c r="S18" s="66">
        <f t="shared" si="0"/>
        <v>0.26388888888888895</v>
      </c>
      <c r="T18" s="67">
        <v>0.3819444444444444</v>
      </c>
      <c r="U18" s="19" t="s">
        <v>61</v>
      </c>
      <c r="V18" s="19" t="s">
        <v>61</v>
      </c>
      <c r="W18" s="19" t="s">
        <v>61</v>
      </c>
      <c r="X18" s="21" t="s">
        <v>104</v>
      </c>
      <c r="Y18" s="19" t="s">
        <v>61</v>
      </c>
      <c r="Z18" s="19" t="s">
        <v>61</v>
      </c>
      <c r="AA18" s="19" t="s">
        <v>61</v>
      </c>
      <c r="AB18" s="19" t="s">
        <v>61</v>
      </c>
      <c r="AC18" s="19" t="s">
        <v>61</v>
      </c>
      <c r="AD18" s="19" t="s">
        <v>61</v>
      </c>
      <c r="AE18" s="19" t="s">
        <v>61</v>
      </c>
      <c r="AF18" s="19" t="s">
        <v>61</v>
      </c>
      <c r="AG18" s="68">
        <v>0.6458333333333334</v>
      </c>
      <c r="AH18" s="69">
        <f t="shared" si="1"/>
        <v>0.26388888888888895</v>
      </c>
      <c r="AI18" s="70">
        <f t="shared" si="2"/>
        <v>0.003472222222222222</v>
      </c>
      <c r="AJ18" s="65">
        <f t="shared" si="3"/>
        <v>0.5243055555555557</v>
      </c>
      <c r="AK18" s="71">
        <v>19</v>
      </c>
      <c r="AL18" s="62">
        <v>6</v>
      </c>
      <c r="AM18" s="61">
        <v>0.0020833333333333333</v>
      </c>
      <c r="AN18" s="61">
        <v>0.001388888888888889</v>
      </c>
    </row>
    <row r="19" spans="1:40" ht="11.25" customHeight="1">
      <c r="A19" s="36"/>
      <c r="B19" s="33" t="s">
        <v>127</v>
      </c>
      <c r="C19" s="103" t="s">
        <v>18</v>
      </c>
      <c r="D19" s="104" t="s">
        <v>140</v>
      </c>
      <c r="E19" s="102" t="s">
        <v>160</v>
      </c>
      <c r="F19" s="17">
        <v>13</v>
      </c>
      <c r="G19" s="63">
        <v>2</v>
      </c>
      <c r="H19" s="64">
        <v>0.5104166666666666</v>
      </c>
      <c r="I19" s="19" t="s">
        <v>61</v>
      </c>
      <c r="J19" s="19" t="s">
        <v>61</v>
      </c>
      <c r="K19" s="19" t="s">
        <v>61</v>
      </c>
      <c r="L19" s="19" t="s">
        <v>61</v>
      </c>
      <c r="M19" s="19" t="s">
        <v>61</v>
      </c>
      <c r="N19" s="19" t="s">
        <v>61</v>
      </c>
      <c r="O19" s="19" t="s">
        <v>61</v>
      </c>
      <c r="P19" s="19" t="s">
        <v>61</v>
      </c>
      <c r="Q19" s="19" t="s">
        <v>61</v>
      </c>
      <c r="R19" s="65">
        <v>0.7333333333333334</v>
      </c>
      <c r="S19" s="66">
        <f t="shared" si="0"/>
        <v>0.22291666666666676</v>
      </c>
      <c r="T19" s="67">
        <v>0.3888888888888889</v>
      </c>
      <c r="U19" s="19" t="s">
        <v>61</v>
      </c>
      <c r="V19" s="19" t="s">
        <v>61</v>
      </c>
      <c r="W19" s="19" t="s">
        <v>61</v>
      </c>
      <c r="X19" s="19" t="s">
        <v>61</v>
      </c>
      <c r="Y19" s="19" t="s">
        <v>61</v>
      </c>
      <c r="Z19" s="19" t="s">
        <v>61</v>
      </c>
      <c r="AA19" s="19" t="s">
        <v>61</v>
      </c>
      <c r="AB19" s="19" t="s">
        <v>61</v>
      </c>
      <c r="AC19" s="21" t="s">
        <v>104</v>
      </c>
      <c r="AD19" s="19" t="s">
        <v>61</v>
      </c>
      <c r="AE19" s="19" t="s">
        <v>61</v>
      </c>
      <c r="AF19" s="19" t="s">
        <v>61</v>
      </c>
      <c r="AG19" s="68">
        <v>0.7048611111111112</v>
      </c>
      <c r="AH19" s="69">
        <f t="shared" si="1"/>
        <v>0.31597222222222227</v>
      </c>
      <c r="AI19" s="70">
        <f t="shared" si="2"/>
        <v>0</v>
      </c>
      <c r="AJ19" s="65">
        <f t="shared" si="3"/>
        <v>0.538888888888889</v>
      </c>
      <c r="AK19" s="71">
        <v>19</v>
      </c>
      <c r="AL19" s="62">
        <v>7</v>
      </c>
      <c r="AM19" s="61"/>
      <c r="AN19" s="61"/>
    </row>
    <row r="20" spans="1:40" ht="11.25" customHeight="1">
      <c r="A20" s="24"/>
      <c r="B20" s="33" t="s">
        <v>131</v>
      </c>
      <c r="C20" s="100" t="s">
        <v>41</v>
      </c>
      <c r="D20" s="101" t="s">
        <v>145</v>
      </c>
      <c r="E20" s="102" t="s">
        <v>163</v>
      </c>
      <c r="F20" s="17">
        <v>7</v>
      </c>
      <c r="G20" s="63">
        <v>2</v>
      </c>
      <c r="H20" s="64">
        <v>0.5277777777777778</v>
      </c>
      <c r="I20" s="19" t="s">
        <v>61</v>
      </c>
      <c r="J20" s="19" t="s">
        <v>61</v>
      </c>
      <c r="K20" s="19" t="s">
        <v>61</v>
      </c>
      <c r="L20" s="19" t="s">
        <v>61</v>
      </c>
      <c r="M20" s="21" t="s">
        <v>104</v>
      </c>
      <c r="N20" s="19" t="s">
        <v>61</v>
      </c>
      <c r="O20" s="19" t="s">
        <v>61</v>
      </c>
      <c r="P20" s="19" t="s">
        <v>61</v>
      </c>
      <c r="Q20" s="19" t="s">
        <v>61</v>
      </c>
      <c r="R20" s="65">
        <v>0.8131944444444444</v>
      </c>
      <c r="S20" s="66">
        <f t="shared" si="0"/>
        <v>0.28541666666666665</v>
      </c>
      <c r="T20" s="67">
        <v>0.4236111111111111</v>
      </c>
      <c r="U20" s="19" t="s">
        <v>61</v>
      </c>
      <c r="V20" s="19" t="s">
        <v>61</v>
      </c>
      <c r="W20" s="19" t="s">
        <v>61</v>
      </c>
      <c r="X20" s="19" t="s">
        <v>61</v>
      </c>
      <c r="Y20" s="19" t="s">
        <v>61</v>
      </c>
      <c r="Z20" s="19" t="s">
        <v>61</v>
      </c>
      <c r="AA20" s="19" t="s">
        <v>61</v>
      </c>
      <c r="AB20" s="19" t="s">
        <v>61</v>
      </c>
      <c r="AC20" s="19" t="s">
        <v>61</v>
      </c>
      <c r="AD20" s="19" t="s">
        <v>61</v>
      </c>
      <c r="AE20" s="19" t="s">
        <v>61</v>
      </c>
      <c r="AF20" s="19" t="s">
        <v>61</v>
      </c>
      <c r="AG20" s="68">
        <v>0.6881944444444444</v>
      </c>
      <c r="AH20" s="69">
        <f t="shared" si="1"/>
        <v>0.26458333333333334</v>
      </c>
      <c r="AI20" s="70">
        <f t="shared" si="2"/>
        <v>0</v>
      </c>
      <c r="AJ20" s="65">
        <f t="shared" si="3"/>
        <v>0.55</v>
      </c>
      <c r="AK20" s="71">
        <v>19</v>
      </c>
      <c r="AL20" s="62">
        <v>8</v>
      </c>
      <c r="AM20" s="61"/>
      <c r="AN20" s="61"/>
    </row>
    <row r="21" spans="1:40" ht="11.25" customHeight="1">
      <c r="A21" s="36"/>
      <c r="B21" s="33" t="s">
        <v>129</v>
      </c>
      <c r="C21" s="103" t="s">
        <v>142</v>
      </c>
      <c r="D21" s="104" t="s">
        <v>143</v>
      </c>
      <c r="E21" s="102" t="s">
        <v>162</v>
      </c>
      <c r="F21" s="17">
        <v>7</v>
      </c>
      <c r="G21" s="63">
        <v>1</v>
      </c>
      <c r="H21" s="64">
        <v>0.517361111111111</v>
      </c>
      <c r="I21" s="19" t="s">
        <v>61</v>
      </c>
      <c r="J21" s="19" t="s">
        <v>61</v>
      </c>
      <c r="K21" s="19" t="s">
        <v>61</v>
      </c>
      <c r="L21" s="19" t="s">
        <v>61</v>
      </c>
      <c r="M21" s="21" t="s">
        <v>104</v>
      </c>
      <c r="N21" s="19" t="s">
        <v>61</v>
      </c>
      <c r="O21" s="19" t="s">
        <v>61</v>
      </c>
      <c r="P21" s="19" t="s">
        <v>61</v>
      </c>
      <c r="Q21" s="19" t="s">
        <v>61</v>
      </c>
      <c r="R21" s="65">
        <v>0.8215277777777777</v>
      </c>
      <c r="S21" s="66">
        <f aca="true" t="shared" si="4" ref="S21:S26">R21-H21</f>
        <v>0.3041666666666667</v>
      </c>
      <c r="T21" s="67">
        <v>0.4166666666666667</v>
      </c>
      <c r="U21" s="19" t="s">
        <v>61</v>
      </c>
      <c r="V21" s="19" t="s">
        <v>61</v>
      </c>
      <c r="W21" s="19" t="s">
        <v>61</v>
      </c>
      <c r="X21" s="19" t="s">
        <v>61</v>
      </c>
      <c r="Y21" s="19" t="s">
        <v>61</v>
      </c>
      <c r="Z21" s="19" t="s">
        <v>61</v>
      </c>
      <c r="AA21" s="19" t="s">
        <v>61</v>
      </c>
      <c r="AB21" s="19" t="s">
        <v>61</v>
      </c>
      <c r="AC21" s="19" t="s">
        <v>61</v>
      </c>
      <c r="AD21" s="19" t="s">
        <v>61</v>
      </c>
      <c r="AE21" s="19" t="s">
        <v>61</v>
      </c>
      <c r="AF21" s="19" t="s">
        <v>61</v>
      </c>
      <c r="AG21" s="68">
        <v>0.6729166666666666</v>
      </c>
      <c r="AH21" s="69">
        <f aca="true" t="shared" si="5" ref="AH21:AH26">AG21-T21</f>
        <v>0.2562499999999999</v>
      </c>
      <c r="AI21" s="70">
        <f aca="true" t="shared" si="6" ref="AI21:AI26">AM21+AN21</f>
        <v>0</v>
      </c>
      <c r="AJ21" s="65">
        <f aca="true" t="shared" si="7" ref="AJ21:AJ26">S21+AH21-AI21</f>
        <v>0.5604166666666666</v>
      </c>
      <c r="AK21" s="71">
        <v>19</v>
      </c>
      <c r="AL21" s="62">
        <v>9</v>
      </c>
      <c r="AM21" s="61"/>
      <c r="AN21" s="61"/>
    </row>
    <row r="22" spans="1:40" ht="11.25" customHeight="1">
      <c r="A22" s="36"/>
      <c r="B22" s="33" t="s">
        <v>123</v>
      </c>
      <c r="C22" s="103" t="s">
        <v>43</v>
      </c>
      <c r="D22" s="104" t="s">
        <v>179</v>
      </c>
      <c r="E22" s="102" t="s">
        <v>157</v>
      </c>
      <c r="F22" s="17">
        <v>7</v>
      </c>
      <c r="G22" s="63">
        <v>2</v>
      </c>
      <c r="H22" s="64">
        <v>0.4861111111111111</v>
      </c>
      <c r="I22" s="19" t="s">
        <v>61</v>
      </c>
      <c r="J22" s="19" t="s">
        <v>61</v>
      </c>
      <c r="K22" s="19" t="s">
        <v>61</v>
      </c>
      <c r="L22" s="19" t="s">
        <v>61</v>
      </c>
      <c r="M22" s="19" t="s">
        <v>61</v>
      </c>
      <c r="N22" s="19" t="s">
        <v>61</v>
      </c>
      <c r="O22" s="19" t="s">
        <v>61</v>
      </c>
      <c r="P22" s="19" t="s">
        <v>61</v>
      </c>
      <c r="Q22" s="19" t="s">
        <v>61</v>
      </c>
      <c r="R22" s="65">
        <v>0.7548611111111111</v>
      </c>
      <c r="S22" s="66">
        <f t="shared" si="4"/>
        <v>0.26875</v>
      </c>
      <c r="T22" s="67">
        <v>0.3333333333333333</v>
      </c>
      <c r="U22" s="19" t="s">
        <v>61</v>
      </c>
      <c r="V22" s="19" t="s">
        <v>61</v>
      </c>
      <c r="W22" s="19" t="s">
        <v>61</v>
      </c>
      <c r="X22" s="19" t="s">
        <v>61</v>
      </c>
      <c r="Y22" s="19" t="s">
        <v>61</v>
      </c>
      <c r="Z22" s="19" t="s">
        <v>61</v>
      </c>
      <c r="AA22" s="19" t="s">
        <v>61</v>
      </c>
      <c r="AB22" s="19" t="s">
        <v>61</v>
      </c>
      <c r="AC22" s="21" t="s">
        <v>104</v>
      </c>
      <c r="AD22" s="19" t="s">
        <v>61</v>
      </c>
      <c r="AE22" s="19" t="s">
        <v>61</v>
      </c>
      <c r="AF22" s="19" t="s">
        <v>61</v>
      </c>
      <c r="AG22" s="68">
        <v>0.6465277777777778</v>
      </c>
      <c r="AH22" s="69">
        <f t="shared" si="5"/>
        <v>0.3131944444444445</v>
      </c>
      <c r="AI22" s="70">
        <f t="shared" si="6"/>
        <v>0.004861111111111111</v>
      </c>
      <c r="AJ22" s="65">
        <f t="shared" si="7"/>
        <v>0.5770833333333334</v>
      </c>
      <c r="AK22" s="71">
        <v>19</v>
      </c>
      <c r="AL22" s="62">
        <v>10</v>
      </c>
      <c r="AM22" s="61">
        <v>0.003472222222222222</v>
      </c>
      <c r="AN22" s="61">
        <v>0.001388888888888889</v>
      </c>
    </row>
    <row r="23" spans="1:40" ht="11.25" customHeight="1">
      <c r="A23" s="36"/>
      <c r="B23" s="33" t="s">
        <v>136</v>
      </c>
      <c r="C23" s="103" t="s">
        <v>41</v>
      </c>
      <c r="D23" s="104" t="s">
        <v>149</v>
      </c>
      <c r="E23" s="102" t="s">
        <v>167</v>
      </c>
      <c r="F23" s="17">
        <v>7</v>
      </c>
      <c r="G23" s="63">
        <v>1</v>
      </c>
      <c r="H23" s="64">
        <v>0.5729166666666666</v>
      </c>
      <c r="I23" s="19" t="s">
        <v>61</v>
      </c>
      <c r="J23" s="19" t="s">
        <v>61</v>
      </c>
      <c r="K23" s="19" t="s">
        <v>61</v>
      </c>
      <c r="L23" s="19" t="s">
        <v>61</v>
      </c>
      <c r="M23" s="21" t="s">
        <v>104</v>
      </c>
      <c r="N23" s="19" t="s">
        <v>61</v>
      </c>
      <c r="O23" s="19" t="s">
        <v>61</v>
      </c>
      <c r="P23" s="19" t="s">
        <v>61</v>
      </c>
      <c r="Q23" s="19" t="s">
        <v>61</v>
      </c>
      <c r="R23" s="65">
        <v>0.8604166666666666</v>
      </c>
      <c r="S23" s="66">
        <f t="shared" si="4"/>
        <v>0.2875</v>
      </c>
      <c r="T23" s="67">
        <v>0.3541666666666667</v>
      </c>
      <c r="U23" s="19" t="s">
        <v>61</v>
      </c>
      <c r="V23" s="19" t="s">
        <v>61</v>
      </c>
      <c r="W23" s="19" t="s">
        <v>61</v>
      </c>
      <c r="X23" s="19" t="s">
        <v>61</v>
      </c>
      <c r="Y23" s="19" t="s">
        <v>61</v>
      </c>
      <c r="Z23" s="19" t="s">
        <v>61</v>
      </c>
      <c r="AA23" s="19" t="s">
        <v>61</v>
      </c>
      <c r="AB23" s="19" t="s">
        <v>61</v>
      </c>
      <c r="AC23" s="19" t="s">
        <v>61</v>
      </c>
      <c r="AD23" s="19" t="s">
        <v>61</v>
      </c>
      <c r="AE23" s="19" t="s">
        <v>61</v>
      </c>
      <c r="AF23" s="19" t="s">
        <v>61</v>
      </c>
      <c r="AG23" s="68">
        <v>0.6569444444444444</v>
      </c>
      <c r="AH23" s="69">
        <f t="shared" si="5"/>
        <v>0.30277777777777776</v>
      </c>
      <c r="AI23" s="70">
        <f t="shared" si="6"/>
        <v>0.005555555555555556</v>
      </c>
      <c r="AJ23" s="65">
        <f t="shared" si="7"/>
        <v>0.5847222222222221</v>
      </c>
      <c r="AK23" s="71">
        <v>19</v>
      </c>
      <c r="AL23" s="62">
        <v>11</v>
      </c>
      <c r="AM23" s="61">
        <v>0.005555555555555556</v>
      </c>
      <c r="AN23" s="61"/>
    </row>
    <row r="24" spans="1:40" ht="11.25" customHeight="1">
      <c r="A24" s="36"/>
      <c r="B24" s="33" t="s">
        <v>137</v>
      </c>
      <c r="C24" s="103" t="s">
        <v>41</v>
      </c>
      <c r="D24" s="104" t="s">
        <v>150</v>
      </c>
      <c r="E24" s="102" t="s">
        <v>168</v>
      </c>
      <c r="F24" s="17">
        <v>9</v>
      </c>
      <c r="G24" s="63">
        <v>2</v>
      </c>
      <c r="H24" s="64">
        <v>0.576388888888889</v>
      </c>
      <c r="I24" s="19" t="s">
        <v>61</v>
      </c>
      <c r="J24" s="19" t="s">
        <v>61</v>
      </c>
      <c r="K24" s="19" t="s">
        <v>61</v>
      </c>
      <c r="L24" s="19" t="s">
        <v>61</v>
      </c>
      <c r="M24" s="19" t="s">
        <v>61</v>
      </c>
      <c r="N24" s="19" t="s">
        <v>61</v>
      </c>
      <c r="O24" s="19" t="s">
        <v>61</v>
      </c>
      <c r="P24" s="19" t="s">
        <v>61</v>
      </c>
      <c r="Q24" s="19" t="s">
        <v>61</v>
      </c>
      <c r="R24" s="65">
        <v>0.8854166666666666</v>
      </c>
      <c r="S24" s="66">
        <f t="shared" si="4"/>
        <v>0.3090277777777777</v>
      </c>
      <c r="T24" s="67">
        <v>0.34027777777777773</v>
      </c>
      <c r="U24" s="19" t="s">
        <v>61</v>
      </c>
      <c r="V24" s="19" t="s">
        <v>61</v>
      </c>
      <c r="W24" s="19" t="s">
        <v>61</v>
      </c>
      <c r="X24" s="21" t="s">
        <v>104</v>
      </c>
      <c r="Y24" s="19" t="s">
        <v>61</v>
      </c>
      <c r="Z24" s="19" t="s">
        <v>61</v>
      </c>
      <c r="AA24" s="19" t="s">
        <v>61</v>
      </c>
      <c r="AB24" s="19" t="s">
        <v>61</v>
      </c>
      <c r="AC24" s="19" t="s">
        <v>61</v>
      </c>
      <c r="AD24" s="19" t="s">
        <v>61</v>
      </c>
      <c r="AE24" s="19" t="s">
        <v>61</v>
      </c>
      <c r="AF24" s="19" t="s">
        <v>61</v>
      </c>
      <c r="AG24" s="68">
        <v>0.6368055555555555</v>
      </c>
      <c r="AH24" s="69">
        <f t="shared" si="5"/>
        <v>0.2965277777777778</v>
      </c>
      <c r="AI24" s="70">
        <f t="shared" si="6"/>
        <v>0.0125</v>
      </c>
      <c r="AJ24" s="65">
        <f t="shared" si="7"/>
        <v>0.5930555555555554</v>
      </c>
      <c r="AK24" s="71">
        <v>19</v>
      </c>
      <c r="AL24" s="62">
        <v>12</v>
      </c>
      <c r="AM24" s="61">
        <v>0.009027777777777779</v>
      </c>
      <c r="AN24" s="61">
        <v>0.003472222222222222</v>
      </c>
    </row>
    <row r="25" spans="1:40" ht="11.25" customHeight="1">
      <c r="A25" s="36"/>
      <c r="B25" s="33" t="s">
        <v>126</v>
      </c>
      <c r="C25" s="103" t="s">
        <v>139</v>
      </c>
      <c r="D25" s="104" t="s">
        <v>17</v>
      </c>
      <c r="E25" s="102" t="s">
        <v>159</v>
      </c>
      <c r="F25" s="17">
        <v>7</v>
      </c>
      <c r="G25" s="63">
        <v>1</v>
      </c>
      <c r="H25" s="64">
        <v>0.49652777777777773</v>
      </c>
      <c r="I25" s="19" t="s">
        <v>61</v>
      </c>
      <c r="J25" s="19" t="s">
        <v>61</v>
      </c>
      <c r="K25" s="19" t="s">
        <v>61</v>
      </c>
      <c r="L25" s="19" t="s">
        <v>61</v>
      </c>
      <c r="M25" s="21" t="s">
        <v>104</v>
      </c>
      <c r="N25" s="19" t="s">
        <v>61</v>
      </c>
      <c r="O25" s="19" t="s">
        <v>61</v>
      </c>
      <c r="P25" s="19" t="s">
        <v>61</v>
      </c>
      <c r="Q25" s="19" t="s">
        <v>61</v>
      </c>
      <c r="R25" s="65">
        <v>0.7361111111111112</v>
      </c>
      <c r="S25" s="66">
        <f t="shared" si="4"/>
        <v>0.23958333333333343</v>
      </c>
      <c r="T25" s="67">
        <v>0.375</v>
      </c>
      <c r="U25" s="19" t="s">
        <v>61</v>
      </c>
      <c r="V25" s="19" t="s">
        <v>61</v>
      </c>
      <c r="W25" s="19" t="s">
        <v>61</v>
      </c>
      <c r="X25" s="21" t="s">
        <v>104</v>
      </c>
      <c r="Y25" s="19" t="s">
        <v>61</v>
      </c>
      <c r="Z25" s="19" t="s">
        <v>61</v>
      </c>
      <c r="AA25" s="19" t="s">
        <v>61</v>
      </c>
      <c r="AB25" s="19" t="s">
        <v>61</v>
      </c>
      <c r="AC25" s="19" t="s">
        <v>61</v>
      </c>
      <c r="AD25" s="19" t="s">
        <v>61</v>
      </c>
      <c r="AE25" s="19" t="s">
        <v>61</v>
      </c>
      <c r="AF25" s="19" t="s">
        <v>61</v>
      </c>
      <c r="AG25" s="68">
        <v>0.6458333333333334</v>
      </c>
      <c r="AH25" s="69">
        <f t="shared" si="5"/>
        <v>0.27083333333333337</v>
      </c>
      <c r="AI25" s="70">
        <f t="shared" si="6"/>
        <v>0.018055555555555554</v>
      </c>
      <c r="AJ25" s="65">
        <f t="shared" si="7"/>
        <v>0.4923611111111112</v>
      </c>
      <c r="AK25" s="71">
        <v>18</v>
      </c>
      <c r="AL25" s="62">
        <v>13</v>
      </c>
      <c r="AM25" s="61">
        <v>0.015277777777777777</v>
      </c>
      <c r="AN25" s="61">
        <v>0.002777777777777778</v>
      </c>
    </row>
    <row r="26" spans="1:40" ht="11.25" customHeight="1">
      <c r="A26" s="36"/>
      <c r="B26" s="33" t="s">
        <v>124</v>
      </c>
      <c r="C26" s="103" t="s">
        <v>42</v>
      </c>
      <c r="D26" s="104" t="s">
        <v>20</v>
      </c>
      <c r="E26" s="102" t="s">
        <v>49</v>
      </c>
      <c r="F26" s="17">
        <v>7</v>
      </c>
      <c r="G26" s="63">
        <v>1</v>
      </c>
      <c r="H26" s="64">
        <v>0.4791666666666667</v>
      </c>
      <c r="I26" s="19" t="s">
        <v>61</v>
      </c>
      <c r="J26" s="19" t="s">
        <v>61</v>
      </c>
      <c r="K26" s="19" t="s">
        <v>61</v>
      </c>
      <c r="L26" s="19" t="s">
        <v>61</v>
      </c>
      <c r="M26" s="21" t="s">
        <v>104</v>
      </c>
      <c r="N26" s="19" t="s">
        <v>61</v>
      </c>
      <c r="O26" s="19" t="s">
        <v>61</v>
      </c>
      <c r="P26" s="19" t="s">
        <v>61</v>
      </c>
      <c r="Q26" s="19" t="s">
        <v>61</v>
      </c>
      <c r="R26" s="65">
        <v>0.7555555555555555</v>
      </c>
      <c r="S26" s="66">
        <f t="shared" si="4"/>
        <v>0.27638888888888885</v>
      </c>
      <c r="T26" s="67">
        <v>0.34722222222222227</v>
      </c>
      <c r="U26" s="19" t="s">
        <v>61</v>
      </c>
      <c r="V26" s="19" t="s">
        <v>61</v>
      </c>
      <c r="W26" s="19" t="s">
        <v>61</v>
      </c>
      <c r="X26" s="19" t="s">
        <v>61</v>
      </c>
      <c r="Y26" s="19" t="s">
        <v>61</v>
      </c>
      <c r="Z26" s="19" t="s">
        <v>61</v>
      </c>
      <c r="AA26" s="19" t="s">
        <v>61</v>
      </c>
      <c r="AB26" s="19" t="s">
        <v>61</v>
      </c>
      <c r="AC26" s="21" t="s">
        <v>104</v>
      </c>
      <c r="AD26" s="19" t="s">
        <v>61</v>
      </c>
      <c r="AE26" s="19" t="s">
        <v>61</v>
      </c>
      <c r="AF26" s="19" t="s">
        <v>61</v>
      </c>
      <c r="AG26" s="68">
        <v>0.6298611111111111</v>
      </c>
      <c r="AH26" s="69">
        <f t="shared" si="5"/>
        <v>0.28263888888888883</v>
      </c>
      <c r="AI26" s="70">
        <f t="shared" si="6"/>
        <v>0.006944444444444445</v>
      </c>
      <c r="AJ26" s="65">
        <f t="shared" si="7"/>
        <v>0.5520833333333333</v>
      </c>
      <c r="AK26" s="71">
        <v>18</v>
      </c>
      <c r="AL26" s="62">
        <v>14</v>
      </c>
      <c r="AM26" s="61">
        <v>0.001388888888888889</v>
      </c>
      <c r="AN26" s="61">
        <v>0.005555555555555556</v>
      </c>
    </row>
    <row r="27" spans="1:40" ht="11.25" customHeight="1">
      <c r="A27" s="35"/>
      <c r="B27" s="33" t="s">
        <v>133</v>
      </c>
      <c r="C27" s="103" t="s">
        <v>41</v>
      </c>
      <c r="D27" s="104" t="s">
        <v>147</v>
      </c>
      <c r="E27" s="102" t="s">
        <v>165</v>
      </c>
      <c r="F27" s="17">
        <v>8</v>
      </c>
      <c r="G27" s="63">
        <v>2</v>
      </c>
      <c r="H27" s="64">
        <v>0.5430555555555555</v>
      </c>
      <c r="I27" s="19" t="s">
        <v>61</v>
      </c>
      <c r="J27" s="19" t="s">
        <v>61</v>
      </c>
      <c r="K27" s="19" t="s">
        <v>61</v>
      </c>
      <c r="L27" s="19" t="s">
        <v>61</v>
      </c>
      <c r="M27" s="19" t="s">
        <v>61</v>
      </c>
      <c r="N27" s="19" t="s">
        <v>61</v>
      </c>
      <c r="O27" s="19" t="s">
        <v>61</v>
      </c>
      <c r="P27" s="19" t="s">
        <v>61</v>
      </c>
      <c r="Q27" s="19" t="s">
        <v>61</v>
      </c>
      <c r="R27" s="65">
        <v>0.7791666666666667</v>
      </c>
      <c r="S27" s="66">
        <f>R27-H27</f>
        <v>0.23611111111111116</v>
      </c>
      <c r="T27" s="67">
        <v>0.3958333333333333</v>
      </c>
      <c r="U27" s="19" t="s">
        <v>61</v>
      </c>
      <c r="V27" s="19" t="s">
        <v>61</v>
      </c>
      <c r="W27" s="19" t="s">
        <v>61</v>
      </c>
      <c r="X27" s="19" t="s">
        <v>61</v>
      </c>
      <c r="Y27" s="19" t="s">
        <v>61</v>
      </c>
      <c r="Z27" s="19" t="s">
        <v>61</v>
      </c>
      <c r="AA27" s="19" t="s">
        <v>61</v>
      </c>
      <c r="AB27" s="19" t="s">
        <v>61</v>
      </c>
      <c r="AC27" s="19" t="s">
        <v>61</v>
      </c>
      <c r="AD27" s="19" t="s">
        <v>61</v>
      </c>
      <c r="AE27" s="19" t="s">
        <v>61</v>
      </c>
      <c r="AF27" s="112" t="s">
        <v>104</v>
      </c>
      <c r="AG27" s="68">
        <v>0.6243055555555556</v>
      </c>
      <c r="AH27" s="69">
        <f>AG27-T27</f>
        <v>0.22847222222222224</v>
      </c>
      <c r="AI27" s="70">
        <f>AM27+AN27</f>
        <v>0.001388888888888889</v>
      </c>
      <c r="AJ27" s="65">
        <f>S27+AH27-AI27</f>
        <v>0.4631944444444445</v>
      </c>
      <c r="AK27" s="71">
        <v>19</v>
      </c>
      <c r="AL27" s="62">
        <v>15</v>
      </c>
      <c r="AM27" s="73"/>
      <c r="AN27" s="61">
        <v>0.001388888888888889</v>
      </c>
    </row>
    <row r="28" ht="15.75">
      <c r="AL28" s="1"/>
    </row>
    <row r="29" spans="1:36" s="8" customFormat="1" ht="11.25" customHeight="1">
      <c r="A29" s="1"/>
      <c r="C29" s="9" t="s">
        <v>36</v>
      </c>
      <c r="D29" s="9"/>
      <c r="E29" s="9" t="s">
        <v>37</v>
      </c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2"/>
      <c r="AI29" s="2"/>
      <c r="AJ29" s="2"/>
    </row>
    <row r="30" spans="1:36" s="8" customFormat="1" ht="6.75" customHeight="1">
      <c r="A30" s="1"/>
      <c r="C30" s="10"/>
      <c r="D30" s="11"/>
      <c r="E30" s="12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2"/>
      <c r="AI30" s="2"/>
      <c r="AJ30" s="2"/>
    </row>
    <row r="31" spans="3:6" ht="11.25" customHeight="1">
      <c r="C31" s="13" t="s">
        <v>34</v>
      </c>
      <c r="D31" s="13"/>
      <c r="E31" s="13" t="s">
        <v>35</v>
      </c>
      <c r="F31" s="13"/>
    </row>
    <row r="32" spans="3:6" ht="15.75">
      <c r="C32" s="1"/>
      <c r="D32" s="1"/>
      <c r="E32" s="1"/>
      <c r="F32" s="1"/>
    </row>
    <row r="33" spans="3:6" ht="13.5" customHeight="1">
      <c r="C33" s="1"/>
      <c r="D33" s="1"/>
      <c r="E33" s="1"/>
      <c r="F33" s="1"/>
    </row>
    <row r="34" ht="13.5" customHeight="1"/>
    <row r="35" ht="13.5" customHeight="1"/>
  </sheetData>
  <sheetProtection/>
  <mergeCells count="48">
    <mergeCell ref="W11:W12"/>
    <mergeCell ref="X11:X12"/>
    <mergeCell ref="Y11:Y12"/>
    <mergeCell ref="AF11:AF12"/>
    <mergeCell ref="Z11:Z12"/>
    <mergeCell ref="AA11:AA12"/>
    <mergeCell ref="AB11:AB12"/>
    <mergeCell ref="AC11:AC12"/>
    <mergeCell ref="AD11:AD12"/>
    <mergeCell ref="AE11:AE12"/>
    <mergeCell ref="V11:V12"/>
    <mergeCell ref="U11:U12"/>
    <mergeCell ref="R11:R12"/>
    <mergeCell ref="P11:P12"/>
    <mergeCell ref="Q11:Q12"/>
    <mergeCell ref="T11:T12"/>
    <mergeCell ref="AK10:AK12"/>
    <mergeCell ref="AL10:AL12"/>
    <mergeCell ref="B9:B12"/>
    <mergeCell ref="C9:C12"/>
    <mergeCell ref="D9:D12"/>
    <mergeCell ref="E9:E12"/>
    <mergeCell ref="F9:F12"/>
    <mergeCell ref="G9:G12"/>
    <mergeCell ref="L11:L12"/>
    <mergeCell ref="M11:M12"/>
    <mergeCell ref="H11:H12"/>
    <mergeCell ref="I11:I12"/>
    <mergeCell ref="J11:J12"/>
    <mergeCell ref="K11:K12"/>
    <mergeCell ref="N11:N12"/>
    <mergeCell ref="O11:O12"/>
    <mergeCell ref="B8:D8"/>
    <mergeCell ref="AM12:AN12"/>
    <mergeCell ref="S10:S12"/>
    <mergeCell ref="AH10:AH12"/>
    <mergeCell ref="B1:AL1"/>
    <mergeCell ref="B2:AL2"/>
    <mergeCell ref="A4:AL4"/>
    <mergeCell ref="B6:AL6"/>
    <mergeCell ref="A7:AL7"/>
    <mergeCell ref="A11:A12"/>
    <mergeCell ref="H9:S9"/>
    <mergeCell ref="T9:AH9"/>
    <mergeCell ref="AJ9:AL9"/>
    <mergeCell ref="AG10:AG12"/>
    <mergeCell ref="AJ10:AJ12"/>
    <mergeCell ref="AI10:AI12"/>
  </mergeCells>
  <printOptions/>
  <pageMargins left="0.2362204724409449" right="0.2362204724409449" top="0.15" bottom="0.15" header="0.15" footer="0.15"/>
  <pageSetup fitToHeight="0" fitToWidth="1" horizontalDpi="600" verticalDpi="600" orientation="landscape" paperSize="9" scale="64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Балтийский Берег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2017-09-26T11:58:37Z</cp:lastPrinted>
  <dcterms:created xsi:type="dcterms:W3CDTF">2015-09-28T11:16:59Z</dcterms:created>
  <dcterms:modified xsi:type="dcterms:W3CDTF">2017-09-28T10:55:45Z</dcterms:modified>
  <cp:category/>
  <cp:version/>
  <cp:contentType/>
  <cp:contentStatus/>
</cp:coreProperties>
</file>