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05" windowWidth="9345" windowHeight="9000" activeTab="4"/>
  </bookViews>
  <sheets>
    <sheet name="ПСР А" sheetId="1" r:id="rId1"/>
    <sheet name="ПСР Б" sheetId="2" r:id="rId2"/>
    <sheet name="ТПТ А" sheetId="3" r:id="rId3"/>
    <sheet name="ТПТ Б" sheetId="4" r:id="rId4"/>
    <sheet name="комплекс А " sheetId="5" r:id="rId5"/>
    <sheet name="комплексный Б" sheetId="6" r:id="rId6"/>
  </sheets>
  <definedNames/>
  <calcPr fullCalcOnLoad="1"/>
</workbook>
</file>

<file path=xl/sharedStrings.xml><?xml version="1.0" encoding="utf-8"?>
<sst xmlns="http://schemas.openxmlformats.org/spreadsheetml/2006/main" count="1022" uniqueCount="536">
  <si>
    <t xml:space="preserve">Неправильный  узел на носилках + технический штраф за поведение (ругань, безответсвенный подход к орагнизации носилок и укладке пострадавшего. При этом работают слажено, оперативно. Все заняты делом. Веселые. Руководитель сидит под деревом и наблюдает. Команда вышла за КВ этапа. Рекомендовано снятие из-за невыполнения условий этапа. </t>
  </si>
  <si>
    <t>Работают оперативно, слежено, дружные.</t>
  </si>
  <si>
    <t>Работают слажено. Задействованы все. Дружные, оперативные.</t>
  </si>
  <si>
    <t>Дружные, самостоятельные, работают оперативно.</t>
  </si>
  <si>
    <t>Нет бинтов и спальника, но оригинально находят выход из положения. Сообразительные. Интересная конструкци носилок. Работают вместе. Руководитель только иногда советует.</t>
  </si>
  <si>
    <t>Все заняты делом. Работают оперативно, слажено. Эстеты. Связали красивые носилки. Руководитель только иногда помогает советами. Участники все делают сами.</t>
  </si>
  <si>
    <t>Оперативно, задорно, самостоятельно работают, но носилки вяжет один человек. Многие сидят без дела. Не умеют вязать носилки (с помощью судьи)</t>
  </si>
  <si>
    <t>20 минут игнорировали слова судьи. Спорили с судьями, начали работать за 10 мин до конца. Но все оперативно сделали, уложились в КВ. Хорошая техническая подготовка ребят. Работали слажено.</t>
  </si>
  <si>
    <t>Не правильное положение пострадавшего при транспортировке.</t>
  </si>
  <si>
    <t>Не правильное выполнение технического приема (неправильная страховка). Не правильно завязанный узел</t>
  </si>
  <si>
    <t>Неправильное выполнение технического приема (неправильная страховка). 1 участник с коротким рукавом, 1 участник без грудной обвязки совсем, 1 участник - грудная обвязка заблокирована карабином.</t>
  </si>
  <si>
    <t>Работают оперативно, слажено. Все четко, участники самостоятельно предусмотрели все - даже очки пострадавшему.</t>
  </si>
  <si>
    <t>Неправильно завязанный узел на носилках. Работают слажено, оперативно. Дружные.</t>
  </si>
  <si>
    <t>Исполнительные, слушают руководителя, работают слажено.</t>
  </si>
  <si>
    <t>Руководитель вяжет носилки, команда занимается остальным без споров.</t>
  </si>
  <si>
    <t>Руководитель с участниками вместе нашли шину. Иногда командуют друг другом. Все работают, собирают носилки и перебинтовывают дети самостоятельно, руководитель только кипятит воду, не вмешивается.</t>
  </si>
  <si>
    <t>Дети внимательно слушают, участвуют в работе. Все вместе, слажено, советуются друг с другом.</t>
  </si>
  <si>
    <t>Слаженная работа, командир знает, что делать. Отработана командная работа.</t>
  </si>
  <si>
    <t>Идут быстро, т.е. физически подготовлены. Хорошее руководство, слегка нервное. Знают что кому и как делать. Забыли маршрутный лист!</t>
  </si>
  <si>
    <t>Слаженные действия, хорошая обстановка внутри группы, все хорошо</t>
  </si>
  <si>
    <t>Слаженная работа, помогают друг другу, хорошее руководство, положительный настрой.</t>
  </si>
  <si>
    <t>Срыв, по истечении КВ в пределах этапа осталось 4 участника, рюкзак, веревка. Одно супсковое на всех, не помогают друг другу, не хватает карабинов, нет слаженности, ругаются</t>
  </si>
  <si>
    <t>Очень хорошая командная работа. Хорошая техника. Быстро и уверно. Не хватает спусковых на всех.</t>
  </si>
  <si>
    <t>Неплохое руководство, хорошая работа. Четко, дружно, без суеты.</t>
  </si>
  <si>
    <t>Разрыв страховки, по истечении КВ на этапе осталась основная веревка. Работают спокойно, уверенно, но медленно. Слаженная работа, неплохая техника. Последний участник был встегнут только в одну веревку карабином.</t>
  </si>
  <si>
    <t>Подсказки, вмешательство посторонних, споры с судьей, кричат на судей, много суеты, но делают все быстро и технично, дружно слажено.</t>
  </si>
  <si>
    <t>Все хорошо, быстро, слажено.</t>
  </si>
  <si>
    <t>Дважды разрыв страховки без наличия судейской, потеря снаряжения. В целом неплохая работа.</t>
  </si>
  <si>
    <t>Потеря карабина, не закреплен конец перил. Дружно, слажено, хорошо отработали.</t>
  </si>
  <si>
    <t>Разрыв командной страховки при наличии судейской, срыв с повисанием на командной страховке, выход за КВ этапа (осталась веревка). Работа хорошая, слаженая, команда. Хорошая техника, много участников забывают про страховку, пока не напомнят. Внизу запутали все веревки, 5 минут распутывали.</t>
  </si>
  <si>
    <t>Разрыв командной страховки без наличия судейской. Много суеты</t>
  </si>
  <si>
    <t>Не закреплен конец веревки. Потеря командной страховки, повис на прусике. Наслежано, ругаются, ссорятся.</t>
  </si>
  <si>
    <t>Без замечаний - работают самостоятельно</t>
  </si>
  <si>
    <t>Работают самостоятельно</t>
  </si>
  <si>
    <t>Без замечаний</t>
  </si>
  <si>
    <t>Верхние вяжут неуверенно</t>
  </si>
  <si>
    <t>Напоминание на контрольном узле на прямом</t>
  </si>
  <si>
    <t>Работают самостоятельно, без замечаний</t>
  </si>
  <si>
    <t>2 участника вяжут неуверенно</t>
  </si>
  <si>
    <t>Некоторые участники забывают контрольный узел на прямом. Нижние обвязки рыхлые</t>
  </si>
  <si>
    <t>Низ не принят</t>
  </si>
  <si>
    <t>Команда работает слаженно, Руководитель действует грамотно, доброжелательно и дети его слушали. Правильное использование палок.</t>
  </si>
  <si>
    <t>Командная работа, прекрасно подготовленные участники</t>
  </si>
  <si>
    <t xml:space="preserve">Не правильное использование альпенштоков, половине команды палки мешают. Участники расятгиваются, не взаимодействуют между собой. </t>
  </si>
  <si>
    <t>Слаженная работа. Помощь друг другу на этапе. Грамотно доносит итнформацию руководитель, четко и ясно. Участники слушают и все делают правильно. Альпенштоки используются правильно.</t>
  </si>
  <si>
    <t>Участники прошли хорошо, спокойно, уверенно. Замечаний нет. Альпенштоки используются правильно.</t>
  </si>
  <si>
    <t>Команда прошла успешно. Замечаний нет. Руоковдитель адекватный.</t>
  </si>
  <si>
    <t>Участники прошли очень бодро, быстро, точно. Отличная подготовка команды. Руководитель и участники прекрасно взаимодействуют между собой.</t>
  </si>
  <si>
    <t xml:space="preserve">Команда слажена. Прошли точно и отлично. </t>
  </si>
  <si>
    <t>Неправильное использование альпенштоков. Комментраий по поводу неправильного использования альпенштоков был проигнорирован. Команда ряастянулась и между собой не взаимодействовала.</t>
  </si>
  <si>
    <t xml:space="preserve">Команда прошла хорошо. Исполняла и исправляла замечания руководителя. </t>
  </si>
  <si>
    <t>Отличное безукоризненное прохождение трассы. Прекрасная техника движения с альпенштоком, руководитель давал своевременные команды участникам.</t>
  </si>
  <si>
    <t>Прекрасно прошли. Без замечаний. Правильно использовали альпенштоки. Руководитель четко отдавал указания.</t>
  </si>
  <si>
    <t>Не замуфтованы 2 карабина, перегруз веревки, Технически подготовлены хорошо. Команда управляема.</t>
  </si>
  <si>
    <t>Касание рельефа, незамуфтован карабин, превышение КВ этапа 3 человека + 2 веревки. Технически слабо подготовлены. Команда управляема.</t>
  </si>
  <si>
    <t xml:space="preserve">Отсутствие сопровождающего. Технически подготовлдены отлично. Команда управляема. </t>
  </si>
  <si>
    <t>Технически подготовлены отлично. Команда управляема.</t>
  </si>
  <si>
    <t xml:space="preserve">3 неправильных узла, по истечении КВ на этапе осталось 2 веревки. </t>
  </si>
  <si>
    <t>Не пристегнут усом самостраховки, передвиждение с рюкзаком, провисание веревки. Слаба техническая подготовка. Команда управляема.</t>
  </si>
  <si>
    <t>Отсутствие сопровождающего, дважды отсутствие уса самостраховки, касание рельефа. Хорошая техническа подготовка команды. Команда управляема.</t>
  </si>
  <si>
    <t xml:space="preserve">Двойное касание рельефа. Хорошая техническая подготовка. Команду управляема. </t>
  </si>
  <si>
    <t>Касание рельефа, провисание веревки, выход за КВ этапа - 2 веревки. Хорошая техническая подготовка, команда управляема.</t>
  </si>
  <si>
    <t>Двойное касание рельефа, двойное провисание веревки.</t>
  </si>
  <si>
    <t>Касание рельефа, не пристегнут ус самостраховки, провисание веревки. Хорошая техническая подготовка. Команда управялема.</t>
  </si>
  <si>
    <t>Отличная техническая подготовка. Команда очень организованна и управляема.</t>
  </si>
  <si>
    <t xml:space="preserve">Четверо участников - не правильная страховка, нарушение т.б. при перебросе вревки, отсутствие страховки одного участника, срыв участника, выход за КВ - трое. Руководитель руководит группой. Использовали пруссик. </t>
  </si>
  <si>
    <t>Отсутствие страховки, нарушение т.б. при перебросе веревки. Первый участник с рюкзаком. Сначала выдавал себе сам, затем участник набирал себе веревку, затем участники с этого берега страховали и вытягивали себе веревку. (и участники и руководитель).</t>
  </si>
  <si>
    <t>Потеря страховки, срыв участника, незамуфтованный карабин.</t>
  </si>
  <si>
    <t>Страховка сидя под правильным углом. Спокойная ровная работа.</t>
  </si>
  <si>
    <t>Слаженная работа всей команды. Доброжелательный и спокойны.</t>
  </si>
  <si>
    <t>Потеря страховки. Руководитель пошел третьим с конца. Один участник - волочение веревки по руслу.</t>
  </si>
  <si>
    <t>Бориспольский И. Д. Андреев Андрей, Абрамчук Михаил, Андреев Денис, Карпова Дарья, Бархатова Наталья, Капицин Даниил, Осипов Ефим, Реброва Евгения, Харлапенко Алиса</t>
  </si>
  <si>
    <t>Кокорева Антонина, Адреева Елизавета, Пряслов Леонид, Андреев Александр, Алексеенко Екатерина, Шарандов Олег, Куликов Сергей, Пронина Элина, Гурьев Егор, Лунин Павел, Иванов Сергей</t>
  </si>
  <si>
    <t>Асосков Артём, Дынин Алексей, Васнев Николай, Около-Кулак Павел, Чуйнышена Светлана, Ходырев Денис, Иванов Сергей</t>
  </si>
  <si>
    <t>Список участников</t>
  </si>
  <si>
    <t>Зуева Г.А., Зайцева Виктория, Смирнов Даниил, Ремезов Дмитрий, Аббасов Асим, Козаневич Жанна, Хонтулев Геннадий, Иванов Павел</t>
  </si>
  <si>
    <t>Иванов П.А. Варганова Ангелина, Бруева Анастасия, Бруев Иван, Пешина Александра, Цуганов Владимир, Молчанова Алена, Коня Михаэлла, Максимов Никита, Березин Владислав, Самсонова Валерия, Иванов Антон</t>
  </si>
  <si>
    <t>Якушенок В.А., Деменский Кузьма, Шаламов Александр, Константинов Сергей, Слободянюк Елена, Постнова Анастасия, Красильников Владислав, Глотов Илья, Гусятникова Юлия, Пахачев Артем, Цаплин Иван, Денисенко Слава</t>
  </si>
  <si>
    <t>Кашин Ю.В., Иванников Игорь, Велигоцкая Марина - Маргарита, Смирнов Сергей, Веселов Игорь, Кузнецов Павел, Волков Максим, Елистратов Михаил, Бодров Георгий, Тимошенко Александр</t>
  </si>
  <si>
    <t>Воробьев В.А., Ахматов Расул, Чубей Ольга, Тарасова Настя, Дорофеева Марина, Виноградова София, Румянцев Юра, Андрущук Артем, Бондарев Олег, Лобанов Данила, Квасной Влад, Абрамова Влада, Абрамова Света</t>
  </si>
  <si>
    <t>Тарасова Т.А., Длоронин Максим, Герасимова Елизавета, Кузнецова Ульяна, Липинская Олеся, Кутузов Василий, Никитин Александр, Ключникова Ксения, Алешичева Екатерина, Алешичев Василий</t>
  </si>
  <si>
    <t>Илларионов Е.В., Петров Саша, Васильева Ксения, Шаркова Кристина, Клестов Михаил, Емельянова Виктория, Ильина Кристина, Бочкарева Ксения, Клишин6 Алексей, Музанков Дмитрий, Караева Елена, Зайцева Полина, Мамедова Лейла, Веселов Никита, Пичугин Иван, Стушнова Юлия</t>
  </si>
  <si>
    <t>Федорова К.Б., Павлова Анастасия, Антонова Валерия, Федоров Кирилл, Кравченко Екатерина, Садиков Виктор, Новикова Виктория, Шаньгин Андрей, Лукин Максим, Концевая Анна, Федоров Андрей</t>
  </si>
  <si>
    <t>Бураков А.В., Чернышева Микаэла, Лосева Софья, Белов Евгений, Белов Александр, Никитин Максим, Гончарова Полина, Волхонцев Александр, Никитина Анна, Булатов Иван, Чернилин Артур</t>
  </si>
  <si>
    <t>Борозняк С.В., Вишняков Григорий, Саломатина Дарья, Кирьяков Григорий, Литвинов Симон, Акилов Александр, Лосев Борис, Борозняк Елена, Степанова Евгения, Титенко Алексей, Андреев Егор</t>
  </si>
  <si>
    <t>Кошкина О.Ю., Третьяков Артур, Головачева Марина, Рябов Вячеслав, Морозова Дарья, Пронина Мария, Ястремская Евгения, Кануца Любовь, Грошев Даниил, Винников Андрей, Рябов Павел, Владимирова Дарья</t>
  </si>
  <si>
    <t>Колоскова Ю.А., Перов Александр, Витюк Владимир, Батищев Сергей, Харлашин Алексей, Казак-Казакевич Александр, Леонов Владислав, Гуревич Мирон, Чернега Константин, Ефимова Мария, Гаврис Михаил</t>
  </si>
  <si>
    <t>Федоров В.С., Мельникова Е.К., Новичкова Анна, Андреева Дарья, Рысков Илья, Костин Виталий, Шамрун Никита, Савицкий Владимир, Сухов Александр, Воронцов Борис, Пигулевская Любовь</t>
  </si>
  <si>
    <t xml:space="preserve">Кузнецова Е.С., Петрова Алина, Кашина Анастасия, Кузнецова Ирина, Кузнецова Екатерина, Садыхова Елизавета, Удалова Анна, Удалов Степан, Ипатов Святослав, Рыстенко Елизавета, Беляков Петр, Почадин Федор, Комкова Надежда, Дмитриев Иван, Перфильев Владислав, Шувалова Анна
</t>
  </si>
  <si>
    <t xml:space="preserve">Корнева М.И, Чертков Константин, Смирнова Ольга, Петров Егор, Ковальчук Александр, Ермолаев Владислав, Федоров Яков, Абдул Александр, Зайцев Георгий, Мариничева Арина, Столярчук Валентина, Бризганов Максим
</t>
  </si>
  <si>
    <t>Базалеев Д.М., Тимофеев Иван, Мамонтов Иван, Мамонтова Марина, Лыткина Лена, Керноз Иван, Кожин Алексей, Кулинич Денис, Сидоров Илья, Шевелева Таня, Яковлев Андрей, Кузнецов Артем</t>
  </si>
  <si>
    <t>Дрюкова В.А.,  Опутников Алексей, Королев Дмитрий, Погоняйло Никита, Леонов Максим, Пахомова Ксения, Приходько Сергей, Сычева Дарья, Тушевский Никита, Григорьев Вячеслав, Коломеец Александр, Михеенков Антон, Жуков Дмитрий</t>
  </si>
  <si>
    <t>Мелас Иван, Кречин Леонид, Малышев Андрей, Кузнецов Александр, Кириллов Николай, Небрянин Николай, Афонасенко Павел, Ефимова Софья, Межелица Лада, Спиридонов Николай, Клиновицкий А.М.</t>
  </si>
  <si>
    <t>Щербатых Ф.А., Абдурахманов Даниил, Амихос Артур, Буевых Илья, Шабазова Кристина, Нестеренко Екатерина, Наземкина Кристина</t>
  </si>
  <si>
    <t>19-20 апреля 2014 г.</t>
  </si>
  <si>
    <t>Бабичев В.А., Другова Анна, Морозова Екатерина, Бодрова Екатерина, Мосягин Артем, Фирле Ольга, Гордиенко Матвей,
Голикова Александра, Погоржельский Илья, Яскевич Петр, Пшенова Вероника, Богуславская Наталья, Воронцов Владислав</t>
  </si>
  <si>
    <t>ГБОУ ЦО "СПб ГДТЮ" СДЮШОР №2</t>
  </si>
  <si>
    <t>ГБОУ СОШ № 91
Петроградского р-на</t>
  </si>
  <si>
    <t>ГБОУ СОШ № 461
колпинского р-на</t>
  </si>
  <si>
    <t>ГБОУ ДОД ДЮЦ "ПЕТЕРГОФ"
Петродворцового р-на</t>
  </si>
  <si>
    <t>ГБОУ СОШ № 339
Невского р-на</t>
  </si>
  <si>
    <t>ГБОУ СОШ № 26
Невского р-на</t>
  </si>
  <si>
    <t>ГБОУ ДОД ЦВР
Цетрального р-на</t>
  </si>
  <si>
    <t>Клиновицкий А.М.</t>
  </si>
  <si>
    <t>ГБОУ СОШ № 451
Колпинского р-на</t>
  </si>
  <si>
    <t>ГБОУ СОШ № 455
Колпинского р-на</t>
  </si>
  <si>
    <t>ГБОУ СОШ № 332
Невского р-на</t>
  </si>
  <si>
    <t>ГБОУ ДОД ДЮЦ "ПЕТЕРГОФ" Петродворцового р-на</t>
  </si>
  <si>
    <t>ПМЦ "Калининский"
ПМК "Спасатель"
Калининского р-на</t>
  </si>
  <si>
    <t>19 - 20 апреля 2014г.</t>
  </si>
  <si>
    <t>19-20 апреля 2014г.</t>
  </si>
  <si>
    <t>19 -20  апреля 2014г.</t>
  </si>
  <si>
    <t xml:space="preserve">Перенос груза челноком, при перебросе одного участника ударило по щеке. Рукводитель грамотно руководит группой. </t>
  </si>
  <si>
    <t xml:space="preserve">Руководитель грамотный.Последний участникс грузом. На берегу один участник упал. </t>
  </si>
  <si>
    <t>Заступ ногой одного из участников без веревки. Страхуется альпенштоком в правой руке. У одного из участников петли упали во время переправы. У каждого в правой руке альпеншток во время переправы.</t>
  </si>
  <si>
    <t xml:space="preserve">Страховка предпоследнего: 3 руки с одного берега + 1 рука с дургого. Со второго участника переправа веревочным челноком. Конец веревки встегнут в участника на опоре, через пчелку в грудную обвязку встегнута веревка в человека идущего по бревну. </t>
  </si>
  <si>
    <t xml:space="preserve">Страховка сидя под верным углом.  Второй с конца участник через пчелку встегнут в нагрудный. Шел с петлями и руководитель руководит группой, и дети также руководят. </t>
  </si>
  <si>
    <t>Нарушение страховки, потеря страховки, срыв двух участников. Работа с двумя веревками, передвижением многопетельным челноком.</t>
  </si>
  <si>
    <t>Срыв, потеря страховки.</t>
  </si>
  <si>
    <t>Потеря страховки.  Дети сами руководят переправой, подсказывают и следят друг за другом. Переброс конца веревки.</t>
  </si>
  <si>
    <t>Нарушение работы с пруссом. Дети сами организуют переправу, дают команды. Организация сопровождения: используют схватывающий узел все участники, техника двух веревок. Прошли идеально.</t>
  </si>
  <si>
    <t>Оперативные, дружные. Все вместе работают, веселые.</t>
  </si>
  <si>
    <t>Работают слажено, вместе. Достаточно дружны.</t>
  </si>
  <si>
    <t>Быстро, дружно, слажено. Самостоятельно, вместе работают.</t>
  </si>
  <si>
    <t xml:space="preserve">Дружные, работают все самостоятльно. Веселые. Нет четкого представления о должностных обязанностях участников похода. </t>
  </si>
  <si>
    <t>Дружные. Под тентом плохо поместились - маленький тент, группа большая. Слаженная работа самостоятельные. Завхоз - отвечает не за продукты, а за снаряжение.</t>
  </si>
  <si>
    <t>Быстро, слажено. Дружные, вместе работают. Завхоз - отвечает не за продукты, а за снаряжение.</t>
  </si>
  <si>
    <t>Быстро, слажено. Отвечает на тест только руководитель. Завхоз - отвечает не за продукты, а за снаряжение.</t>
  </si>
  <si>
    <t>Работали оперативно, дружно, слажено. Не полные ответы на все вопорсы. Можно сделать вывод, что участники не имеют четкого представления о темах вопросов.</t>
  </si>
  <si>
    <t xml:space="preserve">Нет тента на момент прибытия команды на этап. Укрытие не сделано. Завхоз - отвечает не за продукты, а за снаряжение. </t>
  </si>
  <si>
    <r>
      <t xml:space="preserve">Очень быстро и очень качественно. Работают дружно. Все знают, что делать. Задание выполняют вместе. </t>
    </r>
    <r>
      <rPr>
        <b/>
        <sz val="9"/>
        <color indexed="8"/>
        <rFont val="Calibri"/>
        <family val="2"/>
      </rPr>
      <t>Завхоз - отвечает не за продукты, а за снаряжение.</t>
    </r>
  </si>
  <si>
    <t>Работают слажено, хорошо. Завхоз - отвечает не за продукты, а за снаряжение.</t>
  </si>
  <si>
    <t>Работают все вместе, дружно слушают друг друга. Завхоз - отвечает не за продукты, а за снаряжение.</t>
  </si>
  <si>
    <t>Команда опоздала на старт - не выпущена на дистанцию!!!</t>
  </si>
  <si>
    <t>Штраф за неправильные ответы на тест</t>
  </si>
  <si>
    <t>Многим детям альпенштоки мешают и не упираются в склон. 5 участников неправильно использовали альпенштоки</t>
  </si>
  <si>
    <t>Старательные ребята, очень веселые. Внимательно слушают указания и выполняют их.</t>
  </si>
  <si>
    <t>Команда работает слажено, четко выполняет инструкции руководителя. Правильно использует альпенштоки. Молодцы!</t>
  </si>
  <si>
    <t>В целом прошли хорошо, но пару раз отклонились от маркира. Альпенштоки используют правильно.</t>
  </si>
  <si>
    <t>Молодцы. Прошли замечательно. Слушают руководителя. Очень дружные.</t>
  </si>
  <si>
    <t>Неправильнеое использование альпенштока участником группы.</t>
  </si>
  <si>
    <t>Руководителем выбран слишком быстрый темп. Дети растягивались. Руководитель не очень реагировал на замечания. 1 человек неправильно использовал альпеншток.</t>
  </si>
  <si>
    <t>Прошли дружно, слажено, несмотря на разницу в возрасте. Ребята помогали друг другу. Руководитель вовремя давал детям подсказки. Все правильно пользовались альпенштоком.</t>
  </si>
  <si>
    <t>Большая часть группы использует альпенешток правильно. С одинм участником нужно поработать индивидуально. Штраф не объявлен.</t>
  </si>
  <si>
    <t>Один человек не пользовался альпенштоком. Команда растягивалась и полуала замечания неоднократно по этому поводу. Первый на замечания не реагировал. Руководитель с замечанием согласен.</t>
  </si>
  <si>
    <t>Гшруппа в целом дружная, есть небольшие недочеты в технике работы с альпенштоком у некоторых детей. Критику воспринимают конструктивно.</t>
  </si>
  <si>
    <t>Группа растягивалась не совсем слажено, имело место быть разрозненности между членами группы.</t>
  </si>
  <si>
    <t>Претензий к группе нет. Техника использования альпенштоков отработала. Шли дружно, не растягивались.</t>
  </si>
  <si>
    <t>Дружная команда, помогали друг другу - подавали руку. Немного путали в какой руке держать альпеншток.</t>
  </si>
  <si>
    <t>Коллектив не слаженный, половине участников альпеншток не нужне, мешает, несли не в тех руках. Первый бежал вперед с альпенштоком, как с копьем, остальные отставали, останавливались. С замечаниями согласны.</t>
  </si>
  <si>
    <t>Требуется дорпаботка техники движения с альпенштоком. Один человек вышел со сломанным альпенштоком.</t>
  </si>
  <si>
    <t>Имеют место недоработки в технике использования альпенштоков, группа неоднократно растягивалась.</t>
  </si>
  <si>
    <t>Прошли довольно слажено, показали неплохую технику. Молодцы.</t>
  </si>
  <si>
    <t>Отличная работа команды и руководителя!</t>
  </si>
  <si>
    <t>Стоит обратить внимание детей на то, в какой руке должен быть альпеншток. Относиться серьезнее к ТПТ.</t>
  </si>
  <si>
    <t>Группа слаженная, хорошее руководство со стороны руководителя, дружные, оказывают взаимопомощь.</t>
  </si>
  <si>
    <t>Группа дружная, слушается руководителя, управляемая, стабильная, молодцы.</t>
  </si>
  <si>
    <t>Претензий к группе нет. Слаженные, но слегка грубоватое отношение к детям.</t>
  </si>
  <si>
    <t>На грудной - веревка скользит в петле, один участник не уверен в нижней обвязке.</t>
  </si>
  <si>
    <t>В нижне йобвязке использован проводник - веревка скользит в петле.</t>
  </si>
  <si>
    <t>Неуверенно вяжут верх и низ</t>
  </si>
  <si>
    <t xml:space="preserve">Выход из КВ. Вязать обвязку из веревки не умеют. Одевают только готовую обвязку. </t>
  </si>
  <si>
    <t>Плечики скользят в петле. Вяжут неуверенно.</t>
  </si>
  <si>
    <t>Верх вяжут неуверенно.</t>
  </si>
  <si>
    <t>Нет контрольных узлов на прямом нижней обвязки.</t>
  </si>
  <si>
    <t>Работают уверенно.</t>
  </si>
  <si>
    <t>Слабая верхняя обвязка. Контрольные узлы с ошибкой у двух участников.</t>
  </si>
  <si>
    <t>Девушки неуверенно вяжут верхнюю обвязку.</t>
  </si>
  <si>
    <t>Работают с подсказкой руководителя. Нижние обвязки рыхлые.</t>
  </si>
  <si>
    <t>Нижние обвязки рыхлые.</t>
  </si>
  <si>
    <t>Нижние обвязки рыхлые. З верхних перевязывали из-за ошибок. Не правильно завязан один прямой.</t>
  </si>
  <si>
    <t>Без обвязки. Нет времени. Вяжут только свои верха. Работают неуверенно.</t>
  </si>
  <si>
    <t>Обвязки удовлетворительны. Неуверенно работают. Ждут подсказки - помощи руководителя. Ошибок нет.  Выход из КВ.</t>
  </si>
  <si>
    <t xml:space="preserve">Верх удовлетворительно, низ хорошо. Верх вяжут неуверенно. </t>
  </si>
  <si>
    <t>Верх и низ без замечаний. Работают хорошо, без подсказки руководителя. Есть взаимопомощь между ребятами.</t>
  </si>
  <si>
    <t>Верх удовлетворительно. Работают неуверенно. Ждут подсказки -помощи руководителя. Выход из КВ.</t>
  </si>
  <si>
    <t>Работают неуверенно. Много лишних узлов в верхней обвязке. Следует отработать верх.</t>
  </si>
  <si>
    <t xml:space="preserve">Вяжут уверенно. Не быстро, но самостоятельно. </t>
  </si>
  <si>
    <t>Верх придумали на страте. Под протестом. Не для использования.</t>
  </si>
  <si>
    <t>Верхняя с один плечом. Под протестом. Забывают контрольные узлы на прямом - на нижней обвязке.</t>
  </si>
  <si>
    <t xml:space="preserve">Не прошли этап - не было нижних обвязок. </t>
  </si>
  <si>
    <t>Достаточно организованно прошли этиап. Команда технически подготовлена. Управляема.</t>
  </si>
  <si>
    <t>Не завинечена муфта у двух карабинов. Выход из КВ 4х участников. Группа технически не подготовлена. Участники пассивны. Слишком много участников. При переправе потеряли GPS. 4 человека и груз превысили КВ на 7 минут.</t>
  </si>
  <si>
    <t>Участники активны, технически хорошо подготовлены, управляемы.</t>
  </si>
  <si>
    <t>Выход за КВ 7 человек + 2 рюкзака.</t>
  </si>
  <si>
    <t>Не правильно встегнут карабин, не пристегнут ус самостраховки. Технически подготовлены. Слишком торопятся при прохождении дистанции.</t>
  </si>
  <si>
    <t>Один участник не проходит этап (Молчанова). Технически хорошо подготовлены. Команда управляема.</t>
  </si>
  <si>
    <t>Не пристегнут ус самостраховки. Немного суетливы.</t>
  </si>
  <si>
    <t>Большая численость участников. На этапе по истечении КВ осталось 3 участника.</t>
  </si>
  <si>
    <t>У троих не пристегнут ус самостраховки. Технически группа подготовлена слабо.</t>
  </si>
  <si>
    <t>Технически подготовлены хорошо. Команда управляема.</t>
  </si>
  <si>
    <t>Не пристегнут ус самостраховки.Технически подготовлены хорошо. Команда управляема.</t>
  </si>
  <si>
    <t>Нарушение правил  технического приема (2 человека на навесной).Технически подготовлены хорошо. Команда управляема.</t>
  </si>
  <si>
    <t>Нарушение правил технического приема (2 человека на навесной). Назамуфтован карабин.Технически подготовлены хорошо. Команда управляема.</t>
  </si>
  <si>
    <t>Не пристегнут ус самостраховки, перегруз веревки (2 участника), не замуфтован карабин. Слишком большая команда. Участники пассивны.</t>
  </si>
  <si>
    <t>Перегруз веревки, нарушение техники движения, касание рельефа. Технически подготовлены хорошо. Команда управляема.</t>
  </si>
  <si>
    <t>Первый участник с мини-рюкзаком за 40 см до берега попал в петлю (веревка обмоталась вокруг шеи). Больше руковдят дети - руководитель контролирует. Двойной челнок.</t>
  </si>
  <si>
    <t>Трегубова Любовь, Цветкова Елена, Волнухина Вера, Жарков Михаил, Мосина Екатерина, Кальмбах Александр, Куколкин Артем, Мизонова Кристина, Сиротенко Артем, Пирожков Андрей, Шапко Дмитрий, Самарина Е. А.</t>
  </si>
  <si>
    <t>Асоскова Александра, Кострицкая Елизавета, Герасимова Ксения, Остякова Наталья, Захарова Арина, Панкова Дарья, Шварев Артур,, Жуковский Кирилл, Белов Артем, Морозов Артемий, Демьянов Федор, Асоскова О.В.</t>
  </si>
  <si>
    <t>Мелас Иыван, Кречин Леонид, Малышев Андрей, Кузнецов Александр, Кириллов Николай, Небрянин Николай, Афонасенко Павел, Ефимова Софья, Межелица Лада, Спиридонов Николай, Клиновицкий А.М.</t>
  </si>
  <si>
    <t>Карпухин Дмитрий, Плетнева Яна, Нестеров Сергей, Романов Дмитрий, Громова Диана, Грязнова Ирина, Лизханова Светлана, Ливков Данила, Владимирова А.В.</t>
  </si>
  <si>
    <t>Арнаутов Александр, Веселов Максим, Долгова Софья, Ликинова Юлия, Кашапова Альбина, Вельхер Элина, Бабинцев Андрей, Абдул Артур, Гришин Михаил, Шичанин Михаил, Коняева О.Л.</t>
  </si>
  <si>
    <t>Абрамов Артем, Федоскин Иван, Чмыхалов Александр, Коцюбо Дани, Куфтырев Александр, Шадрина Светлана, Федорова Алина, Гайворонская Анастасия, Коцюбо Ю.В.</t>
  </si>
  <si>
    <t>Техника полевого быта</t>
  </si>
  <si>
    <t>№ п/п</t>
  </si>
  <si>
    <t>зачет</t>
  </si>
  <si>
    <t>не допущ.</t>
  </si>
  <si>
    <t>Срыв с бревна, потеря страховки. Организация переправы - самостоятельно детьми. Руководитель принимает минимальное участие.</t>
  </si>
  <si>
    <t>Молодцы.</t>
  </si>
  <si>
    <t>Отсутствие страховки. Руководитель грамотный, спокойный, дети поддерживают друг друга.</t>
  </si>
  <si>
    <t xml:space="preserve">Срыв участника (руководителя), потеря страховки, потеря  снаряжения. Руководитель грамотный. </t>
  </si>
  <si>
    <t>Срыв участника, потеря страховки. Грамотный и спокойный руководитель, сам выбирает и выдает веревку.</t>
  </si>
  <si>
    <t>Потеря страховки, не встегнут один участник. Руководитель молодец.</t>
  </si>
  <si>
    <t>Грамотный руководитель.</t>
  </si>
  <si>
    <t>Дети самостоятельно организовали переправу.</t>
  </si>
  <si>
    <t>Срыв участника, потеря страховки. Петли в воду. Последний участник с рюкзаком и грузом (альпенштоки). Руководитель спокойный, выбирает сам.</t>
  </si>
  <si>
    <t>Потеря самостраховки. Вся команда с разрешения руководителя осуществляла переправу по вводной "сухой лог".</t>
  </si>
  <si>
    <t>Четкая работа руководителя и детей, хотя дети "младше среденего".</t>
  </si>
  <si>
    <t>Неверное выполнение технического приема - проход на прусах. Учеренная работа руководителя и команды.</t>
  </si>
  <si>
    <t xml:space="preserve"> </t>
  </si>
  <si>
    <t>Потеря снаряжения. Руководитель гнрамотно руководит группой. Потерянное снаряжение подобрали с берега. Последний ушел с прусом.</t>
  </si>
  <si>
    <t>Нарушение страховки. Руководитель сам работает за участников.</t>
  </si>
  <si>
    <t>Срыв руководителя. 2 участника уронили петли в воду. Руководитель грамотно руководит группой.</t>
  </si>
  <si>
    <t>Потеря снаряжения. Один участник остался на этапе по истечении КВ. Дети командовали больше, чем руководитель.</t>
  </si>
  <si>
    <t>Руквоводитель грамотно руководит группой. Рюкзаки на последнем и предпоследнем участниках.</t>
  </si>
  <si>
    <t>Срыв участника. Потеря страховки. Руководитель грамотный, руководит спокойно и доброжелательно. Последний с рюкзаком.</t>
  </si>
  <si>
    <t>Неправильная страховка. Назамуфтованный карабин. Не достаточное количество страховочных рукавиц. Последний участник на корневом берегу находится без веревки. Веревку перекидывает команда.</t>
  </si>
  <si>
    <r>
      <t>ЭТАП.</t>
    </r>
    <r>
      <rPr>
        <u val="single"/>
        <sz val="9"/>
        <color indexed="8"/>
        <rFont val="Calibri"/>
        <family val="2"/>
      </rPr>
      <t xml:space="preserve">  </t>
    </r>
    <r>
      <rPr>
        <sz val="9"/>
        <color indexed="8"/>
        <rFont val="Calibri"/>
        <family val="2"/>
      </rPr>
      <t>Дружные, работают слажено, вместе. Слушают друг друга.</t>
    </r>
    <r>
      <rPr>
        <b/>
        <sz val="9"/>
        <color indexed="8"/>
        <rFont val="Calibri"/>
        <family val="2"/>
      </rPr>
      <t xml:space="preserve"> </t>
    </r>
    <r>
      <rPr>
        <b/>
        <u val="single"/>
        <sz val="9"/>
        <color indexed="8"/>
        <rFont val="Calibri"/>
        <family val="2"/>
      </rPr>
      <t>ТЕСТ.</t>
    </r>
    <r>
      <rPr>
        <sz val="9"/>
        <color indexed="8"/>
        <rFont val="Calibri"/>
        <family val="2"/>
      </rPr>
      <t>Завхоз занимается снаряжением, а не продуктами</t>
    </r>
  </si>
  <si>
    <r>
      <t>ЭТАП.</t>
    </r>
    <r>
      <rPr>
        <sz val="9"/>
        <color indexed="8"/>
        <rFont val="Calibri"/>
        <family val="2"/>
      </rPr>
      <t xml:space="preserve"> Работают быстро, хорошо, слушают руководителя. </t>
    </r>
    <r>
      <rPr>
        <b/>
        <u val="single"/>
        <sz val="9"/>
        <color indexed="8"/>
        <rFont val="Calibri"/>
        <family val="2"/>
      </rPr>
      <t>ТЕСТ.</t>
    </r>
    <r>
      <rPr>
        <sz val="9"/>
        <color indexed="8"/>
        <rFont val="Calibri"/>
        <family val="2"/>
      </rPr>
      <t>Завхоз занимается снаряжением, а не продуктами</t>
    </r>
  </si>
  <si>
    <t xml:space="preserve">ЭТАП. </t>
  </si>
  <si>
    <r>
      <t>ЭТАП.</t>
    </r>
    <r>
      <rPr>
        <sz val="9"/>
        <color indexed="8"/>
        <rFont val="Calibri"/>
        <family val="2"/>
      </rPr>
      <t xml:space="preserve"> </t>
    </r>
    <r>
      <rPr>
        <sz val="9"/>
        <color indexed="10"/>
        <rFont val="Calibri"/>
        <family val="2"/>
      </rPr>
      <t xml:space="preserve">Участником получена травма. Команда продолжила движение по дистанции. </t>
    </r>
    <r>
      <rPr>
        <b/>
        <u val="single"/>
        <sz val="9"/>
        <color indexed="8"/>
        <rFont val="Calibri"/>
        <family val="2"/>
      </rPr>
      <t>ТЕСТ.</t>
    </r>
    <r>
      <rPr>
        <sz val="9"/>
        <color indexed="8"/>
        <rFont val="Calibri"/>
        <family val="2"/>
      </rPr>
      <t xml:space="preserve"> </t>
    </r>
    <r>
      <rPr>
        <sz val="9"/>
        <color indexed="8"/>
        <rFont val="Calibri"/>
        <family val="2"/>
      </rPr>
      <t>Завхоз занимается снаряжением, а не продуктами</t>
    </r>
  </si>
  <si>
    <r>
      <t>ЭТАП.</t>
    </r>
    <r>
      <rPr>
        <sz val="9"/>
        <color indexed="8"/>
        <rFont val="Calibri"/>
        <family val="2"/>
      </rPr>
      <t xml:space="preserve"> Дружные, Распределили обязанности, работали слажено. </t>
    </r>
    <r>
      <rPr>
        <b/>
        <u val="single"/>
        <sz val="9"/>
        <color indexed="8"/>
        <rFont val="Calibri"/>
        <family val="2"/>
      </rPr>
      <t>ТЕСТ.</t>
    </r>
    <r>
      <rPr>
        <sz val="9"/>
        <color indexed="8"/>
        <rFont val="Calibri"/>
        <family val="2"/>
      </rPr>
      <t xml:space="preserve"> Нужно было не состав аптечки расписать, а что делает медик при подготовке к походу</t>
    </r>
  </si>
  <si>
    <r>
      <t>ЭТАП.</t>
    </r>
    <r>
      <rPr>
        <sz val="9"/>
        <color indexed="8"/>
        <rFont val="Calibri"/>
        <family val="2"/>
      </rPr>
      <t xml:space="preserve"> Дружные, работали слажено, почти самостоятельно. Вежливые, слушают друг друга. </t>
    </r>
    <r>
      <rPr>
        <b/>
        <u val="single"/>
        <sz val="9"/>
        <color indexed="8"/>
        <rFont val="Calibri"/>
        <family val="2"/>
      </rPr>
      <t>ТЕСТ.</t>
    </r>
    <r>
      <rPr>
        <sz val="9"/>
        <color indexed="8"/>
        <rFont val="Calibri"/>
        <family val="2"/>
      </rPr>
      <t xml:space="preserve"> Завхоз занимается снаряжением, а не продуктами</t>
    </r>
  </si>
  <si>
    <r>
      <t>ЭТАП.</t>
    </r>
    <r>
      <rPr>
        <sz val="9"/>
        <color indexed="8"/>
        <rFont val="Calibri"/>
        <family val="2"/>
      </rPr>
      <t xml:space="preserve"> Работают слажено, слушают друг друга. Но немного ругались из-за того, что кто-то на кого-то наступил. </t>
    </r>
    <r>
      <rPr>
        <b/>
        <u val="single"/>
        <sz val="9"/>
        <color indexed="8"/>
        <rFont val="Calibri"/>
        <family val="2"/>
      </rPr>
      <t xml:space="preserve"> ТЕСТ.</t>
    </r>
    <r>
      <rPr>
        <sz val="9"/>
        <color indexed="8"/>
        <rFont val="Calibri"/>
        <family val="2"/>
      </rPr>
      <t xml:space="preserve"> Завхоз занимается снаряжением, а не продуктами</t>
    </r>
  </si>
  <si>
    <r>
      <t xml:space="preserve">ЭТАП. </t>
    </r>
    <r>
      <rPr>
        <sz val="9"/>
        <color indexed="8"/>
        <rFont val="Calibri"/>
        <family val="2"/>
      </rPr>
      <t xml:space="preserve"> Слушаются руководителя, работают слажено, быстро. Дружные, слушают друг друга. </t>
    </r>
    <r>
      <rPr>
        <b/>
        <sz val="9"/>
        <color indexed="8"/>
        <rFont val="Calibri"/>
        <family val="2"/>
      </rPr>
      <t>Обратрили внимание, что термин завхоз имеет два значения!</t>
    </r>
    <r>
      <rPr>
        <sz val="9"/>
        <color indexed="8"/>
        <rFont val="Calibri"/>
        <family val="2"/>
      </rPr>
      <t xml:space="preserve">  </t>
    </r>
  </si>
  <si>
    <r>
      <t>ЭТАП.</t>
    </r>
    <r>
      <rPr>
        <sz val="9"/>
        <color indexed="8"/>
        <rFont val="Calibri"/>
        <family val="2"/>
      </rPr>
      <t xml:space="preserve"> Работают слажено, быстро, дружно. Слушают друг друга. </t>
    </r>
    <r>
      <rPr>
        <b/>
        <u val="single"/>
        <sz val="9"/>
        <color indexed="8"/>
        <rFont val="Calibri"/>
        <family val="2"/>
      </rPr>
      <t>ТЕСТ.</t>
    </r>
    <r>
      <rPr>
        <sz val="9"/>
        <color indexed="8"/>
        <rFont val="Calibri"/>
        <family val="2"/>
      </rPr>
      <t xml:space="preserve"> Завхоз занимается снаряжением, а не продуктами</t>
    </r>
  </si>
  <si>
    <r>
      <t>ЭТАП.</t>
    </r>
    <r>
      <rPr>
        <sz val="9"/>
        <color indexed="8"/>
        <rFont val="Calibri"/>
        <family val="2"/>
      </rPr>
      <t xml:space="preserve"> Дружно, оперативно, слушают друг друга. </t>
    </r>
    <r>
      <rPr>
        <b/>
        <u val="single"/>
        <sz val="9"/>
        <color indexed="8"/>
        <rFont val="Calibri"/>
        <family val="2"/>
      </rPr>
      <t>ТЕСТ.</t>
    </r>
    <r>
      <rPr>
        <sz val="9"/>
        <color indexed="8"/>
        <rFont val="Calibri"/>
        <family val="2"/>
      </rPr>
      <t xml:space="preserve"> Завхоз занимается снаряжением, а не продуктами</t>
    </r>
  </si>
  <si>
    <r>
      <t>ЭТАП</t>
    </r>
    <r>
      <rPr>
        <sz val="9"/>
        <color indexed="8"/>
        <rFont val="Calibri"/>
        <family val="2"/>
      </rPr>
      <t>. Работают вместе, оперативно, дружно, слажено. Слушают друг друга.</t>
    </r>
  </si>
  <si>
    <r>
      <t>ЭТАП.</t>
    </r>
    <r>
      <rPr>
        <sz val="9"/>
        <color indexed="8"/>
        <rFont val="Calibri"/>
        <family val="2"/>
      </rPr>
      <t xml:space="preserve"> Очень хорошо, спокойно, дружно работают. </t>
    </r>
    <r>
      <rPr>
        <b/>
        <u val="single"/>
        <sz val="9"/>
        <color indexed="8"/>
        <rFont val="Calibri"/>
        <family val="2"/>
      </rPr>
      <t>ТЕСТ</t>
    </r>
    <r>
      <rPr>
        <sz val="9"/>
        <color indexed="8"/>
        <rFont val="Calibri"/>
        <family val="2"/>
      </rPr>
      <t>. Завхоз занимается снаряжением, а не продуктами</t>
    </r>
  </si>
  <si>
    <r>
      <t>ЭТАП</t>
    </r>
    <r>
      <rPr>
        <sz val="9"/>
        <color indexed="8"/>
        <rFont val="Calibri"/>
        <family val="2"/>
      </rPr>
      <t>. Работают хорошо, слажено.</t>
    </r>
  </si>
  <si>
    <r>
      <t xml:space="preserve">ЭТАП. </t>
    </r>
    <r>
      <rPr>
        <sz val="9"/>
        <color indexed="8"/>
        <rFont val="Calibri"/>
        <family val="2"/>
      </rPr>
      <t>Очень дружно и хорошо работают.</t>
    </r>
    <r>
      <rPr>
        <b/>
        <u val="single"/>
        <sz val="9"/>
        <color indexed="8"/>
        <rFont val="Calibri"/>
        <family val="2"/>
      </rPr>
      <t xml:space="preserve"> ТЕСТ.</t>
    </r>
    <r>
      <rPr>
        <sz val="9"/>
        <color indexed="8"/>
        <rFont val="Calibri"/>
        <family val="2"/>
      </rPr>
      <t xml:space="preserve"> Завхоз занимается снаряжением, а не продуктами</t>
    </r>
  </si>
  <si>
    <r>
      <t>ЭТАП,</t>
    </r>
    <r>
      <rPr>
        <sz val="9"/>
        <color indexed="8"/>
        <rFont val="Calibri"/>
        <family val="2"/>
      </rPr>
      <t xml:space="preserve"> Задания выполняют спокойно, почти молча. Друг друга слушают, но в основном все делает руководитель. Закутались в тент полностью. </t>
    </r>
    <r>
      <rPr>
        <b/>
        <u val="single"/>
        <sz val="9"/>
        <color indexed="8"/>
        <rFont val="Calibri"/>
        <family val="2"/>
      </rPr>
      <t>ТЕСТ,</t>
    </r>
    <r>
      <rPr>
        <sz val="9"/>
        <color indexed="8"/>
        <rFont val="Calibri"/>
        <family val="2"/>
      </rPr>
      <t xml:space="preserve"> Завхоз занимается снаряжением, а не продуктами</t>
    </r>
  </si>
  <si>
    <r>
      <t>ЭТАП</t>
    </r>
    <r>
      <rPr>
        <sz val="9"/>
        <color indexed="8"/>
        <rFont val="Calibri"/>
        <family val="2"/>
      </rPr>
      <t xml:space="preserve">. Немного спорили, но в основном слажено, работают вместе. </t>
    </r>
    <r>
      <rPr>
        <b/>
        <u val="single"/>
        <sz val="9"/>
        <color indexed="8"/>
        <rFont val="Calibri"/>
        <family val="2"/>
      </rPr>
      <t>ТЕСТ.</t>
    </r>
    <r>
      <rPr>
        <sz val="9"/>
        <color indexed="8"/>
        <rFont val="Calibri"/>
        <family val="2"/>
      </rPr>
      <t xml:space="preserve">  Нет описания деятельности медика и фотографа. Не полное описания деятельности штурмана.</t>
    </r>
  </si>
  <si>
    <r>
      <t>ЭТАП</t>
    </r>
    <r>
      <rPr>
        <sz val="9"/>
        <color indexed="8"/>
        <rFont val="Calibri"/>
        <family val="2"/>
      </rPr>
      <t>. Как укрытие использовали тент от палатки - при сильном ветре может улететь. Работали слажено.</t>
    </r>
  </si>
  <si>
    <r>
      <t>ЭТАП.</t>
    </r>
    <r>
      <rPr>
        <sz val="9"/>
        <color indexed="8"/>
        <rFont val="Calibri"/>
        <family val="2"/>
      </rPr>
      <t xml:space="preserve"> Дружно работают командой. Слушают друг друга.  </t>
    </r>
    <r>
      <rPr>
        <b/>
        <u val="single"/>
        <sz val="9"/>
        <color indexed="8"/>
        <rFont val="Calibri"/>
        <family val="2"/>
      </rPr>
      <t>ТЕСТ.</t>
    </r>
    <r>
      <rPr>
        <sz val="9"/>
        <color indexed="8"/>
        <rFont val="Calibri"/>
        <family val="2"/>
      </rPr>
      <t xml:space="preserve"> Завхоз занимается снаряжением, а не продуктами</t>
    </r>
  </si>
  <si>
    <r>
      <t xml:space="preserve">ЭТАП. </t>
    </r>
    <r>
      <rPr>
        <sz val="9"/>
        <color indexed="8"/>
        <rFont val="Calibri"/>
        <family val="2"/>
      </rPr>
      <t>Слажено, вместе работают. Учли направление ветра.</t>
    </r>
    <r>
      <rPr>
        <b/>
        <u val="single"/>
        <sz val="9"/>
        <color indexed="8"/>
        <rFont val="Calibri"/>
        <family val="2"/>
      </rPr>
      <t xml:space="preserve"> </t>
    </r>
    <r>
      <rPr>
        <sz val="9"/>
        <color indexed="8"/>
        <rFont val="Calibri"/>
        <family val="2"/>
      </rPr>
      <t xml:space="preserve"> </t>
    </r>
    <r>
      <rPr>
        <b/>
        <u val="single"/>
        <sz val="9"/>
        <color indexed="8"/>
        <rFont val="Calibri"/>
        <family val="2"/>
      </rPr>
      <t>ТЕСТ,</t>
    </r>
    <r>
      <rPr>
        <sz val="9"/>
        <color indexed="8"/>
        <rFont val="Calibri"/>
        <family val="2"/>
      </rPr>
      <t xml:space="preserve">  Завхоз занимается снаряжением, а не продуктами</t>
    </r>
  </si>
  <si>
    <r>
      <t>ЭТАП,</t>
    </r>
    <r>
      <rPr>
        <sz val="9"/>
        <color indexed="8"/>
        <rFont val="Calibri"/>
        <family val="2"/>
      </rPr>
      <t xml:space="preserve"> Укрытие целиком делал руководитель. Задание выполняли вместе. Слушают друг друга.</t>
    </r>
  </si>
  <si>
    <r>
      <t>ЭТАП.</t>
    </r>
    <r>
      <rPr>
        <sz val="9"/>
        <color indexed="8"/>
        <rFont val="Calibri"/>
        <family val="2"/>
      </rPr>
      <t xml:space="preserve"> Командная работа началасчь после угрозы наказания.</t>
    </r>
  </si>
  <si>
    <r>
      <t>ЭТАП.</t>
    </r>
    <r>
      <rPr>
        <sz val="9"/>
        <color indexed="8"/>
        <rFont val="Calibri"/>
        <family val="2"/>
      </rPr>
      <t xml:space="preserve"> Работают слажено, слушают друг друга. Укрытие не самое устойчивое.   </t>
    </r>
  </si>
  <si>
    <t>Двойной перегруз веревки. Дважды неправильно завязан узел. Командра работает слажено, организовано, не все понимают, но быстро схватывают и исправляют ошибки. Присутствует коллективный дух. Альпеншторки в руках или закреплены на теле.</t>
  </si>
  <si>
    <t>Неправльное исполнение технического приема. Команда работает быстро, слажено. Но участники ругаются между собой, физическая подготовка хорошая.</t>
  </si>
  <si>
    <t>Захват узла, выход из КВ 5 участников + веревка. Альпенштоки в руках, используются не правильно. Руководитель делает все сам, ребята не понимают как действовать на этапе. Руководитель не может организовать работу.</t>
  </si>
  <si>
    <t>Команда работает слажено, слушает руководителя. Хорошо подготовлена технически и физически.</t>
  </si>
  <si>
    <t>Команда работает слажено, слушает руководителя, работает быстро с пониманием. Постоянно передают перчатки. Отсутствует подача знака голосом об освобождении этапа.</t>
  </si>
  <si>
    <t>Неправильно встегнут прус, нет перчаток, падение на каменистом склоне. Постоянная передача перчаток. Команда не совсем понимает, что делает. Руководитель сильно нервничает, почти все делает сам.</t>
  </si>
  <si>
    <t>Захват узла, неправильно встегнута веревка. Постоянно передают перчатки, команда работает слажено. Педагог руководит грамотно, команда физически подготовлена.</t>
  </si>
  <si>
    <t>Захват узла,  участник вышел в опасную зону без страховки. Руководитель грамотно организует работу на этапе. Команда хорошо подготовлена, работает слажено.</t>
  </si>
  <si>
    <t>Неправильно завязан узел. Отсутствует узел на конце веревки. Команда работает слажено, но не все понимают технику выполнения этапа, физически подготовлены.</t>
  </si>
  <si>
    <t>Захват узла, неправильно завязан узел, отсутствует узел, не замуфтован карабин. Команда работает хорошо, слажено, делает все сам. Руководитель грамотно организует работу команду, физически подготовлен.</t>
  </si>
  <si>
    <t>Команда хорошо подготовлена, работает слажено. Ответственно. Руководитель хорошо организует работу. Группа физически подготовлена.</t>
  </si>
  <si>
    <t>Команда хорошо подготовлена. Слушает руководителя, работает слажено. Переживает за каждого участника.</t>
  </si>
  <si>
    <t>Захват узла - трижды, отсутствие перчаток, потеря снаряжения. Команда работает самостоятельно. Понимает, что делает. Руководитель хорошо организует работу участников. Постоянная передача перчаток.</t>
  </si>
  <si>
    <t xml:space="preserve">Неправильно встегнута страховка - дважды. Команда не работает самостоятельно, все делает руководитель. </t>
  </si>
  <si>
    <t>Захват узла, срыв участника. В начале был перегруз веревки. Руководитель грамотно управляет командно, но практически все делает сам. Некоторые участники не понимают принцип работы пруса.</t>
  </si>
  <si>
    <t>Неправильно завязан узел, срыв участника. Команда слабо подготовлена. Отсутствовали голосовые сигналы об освобождении этапа. Хорошо управляема, но все делает руководитель. Отсутствует понмимание выполнения действий на этапе. Группа работала в строительных перчатках.</t>
  </si>
  <si>
    <t>Перегруз веревки. Команда работает слажено, хорошо подготовлены. Руководитель грамотно управляет. Основную работы выполняют дети. Полностью понимают действия на этапе. иФизически подготовлены.</t>
  </si>
  <si>
    <t>Захват узла, неправильное положение веревки, неправильно завязанный узел, три участника остались на этапе по истечени КВ. Команда работает хорошо, но не все понимают как правильно выполнять задания. Руководитель все делает грамотно.</t>
  </si>
  <si>
    <t>Один участник остался на этапе по истечении КВ. Команда работает хорошо, спокойно, слажено. Руководитель делает все грамотно. Дети очень внимательные.</t>
  </si>
  <si>
    <t>Командра работает хорошо, грамотно выполняет технические приемы; работают слажено, рукводитель хорошо управляет детьми.</t>
  </si>
  <si>
    <t>Отсутствие перчаток у участника, у второго участника одна перчатка. Команда хорошо подготовлена, физически подготовлена. Но руководитель слишком яростно реагирует на проблемы с перчатками.</t>
  </si>
  <si>
    <t>Команда работае слажено, ответственно. Физически подготовлена. Руководитель грамотно организовывает работу.</t>
  </si>
  <si>
    <t>А6</t>
  </si>
  <si>
    <t>А5</t>
  </si>
  <si>
    <t>А2</t>
  </si>
  <si>
    <t>А3</t>
  </si>
  <si>
    <t>А4</t>
  </si>
  <si>
    <t>А7</t>
  </si>
  <si>
    <t>А8</t>
  </si>
  <si>
    <t>А9</t>
  </si>
  <si>
    <t>А10</t>
  </si>
  <si>
    <t>Б1</t>
  </si>
  <si>
    <t>Б2</t>
  </si>
  <si>
    <t>Б3</t>
  </si>
  <si>
    <t>Б4</t>
  </si>
  <si>
    <t>Б5</t>
  </si>
  <si>
    <t>Б6</t>
  </si>
  <si>
    <t>Б7</t>
  </si>
  <si>
    <t>Б8</t>
  </si>
  <si>
    <t>Б9</t>
  </si>
  <si>
    <t>Б11</t>
  </si>
  <si>
    <t>Б12</t>
  </si>
  <si>
    <t>Б13</t>
  </si>
  <si>
    <t>Б15</t>
  </si>
  <si>
    <t>Б16</t>
  </si>
  <si>
    <t>№ команды</t>
  </si>
  <si>
    <t>Команда</t>
  </si>
  <si>
    <t>Руководитель,</t>
  </si>
  <si>
    <t>Маршрут</t>
  </si>
  <si>
    <t>Количество</t>
  </si>
  <si>
    <t>Детей</t>
  </si>
  <si>
    <t>Взрослых</t>
  </si>
  <si>
    <t>Участники</t>
  </si>
  <si>
    <t>Время старта</t>
  </si>
  <si>
    <t>Предстартовая проверка</t>
  </si>
  <si>
    <t>Транспортировка "пострадавшего" по сложному рельефу</t>
  </si>
  <si>
    <t>Финиш</t>
  </si>
  <si>
    <t>Время на дистанции</t>
  </si>
  <si>
    <t>Сумма штрафов</t>
  </si>
  <si>
    <t>Спуск "пострадавшего" на сопровождающем</t>
  </si>
  <si>
    <t>Оказание помощи "пострадавшему"</t>
  </si>
  <si>
    <t>Организация подъема по склону</t>
  </si>
  <si>
    <t>Коментарии</t>
  </si>
  <si>
    <t>отсечки</t>
  </si>
  <si>
    <t>Количество участников ПСР</t>
  </si>
  <si>
    <t>Штраф за превышение КВ дистанции</t>
  </si>
  <si>
    <t>Подъема по склону</t>
  </si>
  <si>
    <t>Количество участников ТПТ</t>
  </si>
  <si>
    <t>Обвязка</t>
  </si>
  <si>
    <t>Движение по рельефу с опорой на альпеншток</t>
  </si>
  <si>
    <t>Навесная переправа</t>
  </si>
  <si>
    <t>Укрытие</t>
  </si>
  <si>
    <t>Организация спуска в безлесой зоне</t>
  </si>
  <si>
    <t>Примечания</t>
  </si>
  <si>
    <t>Организация переправы по бревну</t>
  </si>
  <si>
    <t>КП1</t>
  </si>
  <si>
    <t>КП2</t>
  </si>
  <si>
    <t xml:space="preserve">Организация спуска </t>
  </si>
  <si>
    <t>Отсечки</t>
  </si>
  <si>
    <t>Руководитель</t>
  </si>
  <si>
    <t>ГБОУ "Балтийский берег"</t>
  </si>
  <si>
    <t>Станция юных туристов</t>
  </si>
  <si>
    <t>Поисково-спасательные работы</t>
  </si>
  <si>
    <t>Класс А</t>
  </si>
  <si>
    <t>148 км, Приозерский район, Ленинградская область</t>
  </si>
  <si>
    <t>Соревнования на горном контрольном туристском маршруте 
в рамках городских соревнований обучающихся Санкт-Петербурга 
«Туристский кубок здоровья»</t>
  </si>
  <si>
    <t>Класс Б</t>
  </si>
  <si>
    <t>Техника пешеходного туризма</t>
  </si>
  <si>
    <t>Штрафы за неправильные ответы на тест</t>
  </si>
  <si>
    <t>Результат</t>
  </si>
  <si>
    <t>Место</t>
  </si>
  <si>
    <t>Комплексный зачет</t>
  </si>
  <si>
    <t>Соревнования на горном контрольном туристском маршруте 
в рамках городских соревнований обучающихся 
Санкт-Петербурга 
«Туристский кубок здоровья»</t>
  </si>
  <si>
    <t>ПРЕДВАРИТЕЛЬНЫЕ РЕЗУЛЬТАТЫ</t>
  </si>
  <si>
    <t>Результат дистанции ПСР</t>
  </si>
  <si>
    <t>Результат дистанции ТПТ</t>
  </si>
  <si>
    <t>148 км, Приозерский район, 
Ленинградская область</t>
  </si>
  <si>
    <t>19-20 апреля 2014</t>
  </si>
  <si>
    <t>А1</t>
  </si>
  <si>
    <t>А11</t>
  </si>
  <si>
    <t>А12</t>
  </si>
  <si>
    <t>Узлы</t>
  </si>
  <si>
    <t>ГБОУ ДОД ДДТ Петроградского р-на</t>
  </si>
  <si>
    <t>Ершов С.А.</t>
  </si>
  <si>
    <t>1 к.с. , Адыгея</t>
  </si>
  <si>
    <t xml:space="preserve">Вежливые, собранные, с юмором, слушают руководителя, все решает руководитель. Работают слаженно, ответственно подходят к выполнению задания, прислушиваются к менению судей. Носилки делает рукоодитель и один участник, остальные стоят вокруг. </t>
  </si>
  <si>
    <t>Не было ковриков, горелки, воды и котелка. Не внимательно читали требования к обязательному снаряжению.</t>
  </si>
  <si>
    <t>выход за КВ дистанции, спустился 1 человек</t>
  </si>
  <si>
    <t>нет</t>
  </si>
  <si>
    <t>Секундомер</t>
  </si>
  <si>
    <t>ГБОУ "Балтийский берег" СЮТур</t>
  </si>
  <si>
    <t>Асосков Е.В.</t>
  </si>
  <si>
    <t>2 к.с., Хибины</t>
  </si>
  <si>
    <t>Пулатов Фарух, Пугин Максим, Стесев Глеб, Хафизов Максим, Дурынин Константин, Воробьев Олег, Лыгина Мария, Солдатенкова Маргарита, Казаков Антон, Фомичев Андрей, Глазов Никита, Ершов С.А.</t>
  </si>
  <si>
    <t>Опоздание на старт по графику (в 9:30), не знание границ района, команда не готова к прохождению дистанции - нет нужного снаряжения. Старт перенесен на 14:50</t>
  </si>
  <si>
    <t>?</t>
  </si>
  <si>
    <t xml:space="preserve">Работают слаженно, хорошо подготовлены. Веселые, дружные. </t>
  </si>
  <si>
    <t>Неаккуратная транспортировка пострадавшего</t>
  </si>
  <si>
    <t>ГБОУ ДОД ДДТ Приморского р-на</t>
  </si>
  <si>
    <t>Бабичев В.А.</t>
  </si>
  <si>
    <t>2-3 к.с., горный, Кавказ</t>
  </si>
  <si>
    <t>2 из трех пенок, донесли позже, в целом готовы.</t>
  </si>
  <si>
    <t>Пришли со связанными носилками. Все работают, четкое распределение обязанностей. Принесли и кипятят горячий чай. Палки для фиксации повязки принесли из лагеря мимо старта. Руководитель только наводит на мысль, 4команда сама все додумывает и делает почти все девочки.</t>
  </si>
  <si>
    <t>Первый спустившийся координировал действия всей коранды. Хорошее взаимодействие. Путались в веревках.</t>
  </si>
  <si>
    <t>ГБОУ ДОД ДДТ Красносельского р-на</t>
  </si>
  <si>
    <t>Бориспольский И.Д.</t>
  </si>
  <si>
    <t>2 к.с., горный, Архыз</t>
  </si>
  <si>
    <t>Бориспольский Игорь Данилович
Андреев Андрей Васильевич
Абрамчук Михаил
Андреев Денис
Карпова Дарья
Бархатова Наталья
Капицин Даниил
Осипов Ефим
Реброва Евгения
Харлапенко Алиса</t>
  </si>
  <si>
    <t xml:space="preserve">Асосков Артём Евгеньевич
Дынин А.
Васнев Николай Аркадьевич
Около-Кулак Павел Александрович
Чуйнышена Светлана Андреевна
Ходырев Денис Андреевич
Иванов Сергей Сергеевич
</t>
  </si>
  <si>
    <t xml:space="preserve">Бабичев В.А.
Другова Анна Александровна
Морозова Екатерина Андреевна
Бодрова Екатерина Александровна
Мосягин Артем Олегович
Фирле Ольга Валентиновна
Гордиенко Матвей Евгеньевич 
Голикова Александра Михайловна
Погоржельский Илья Вячеславович
Яскевич Петр Сергеевич
Пшенова Вероника Дмитриевна
Богуславская Наталья Андреевна
Воронцов Владислав Владимирович
</t>
  </si>
  <si>
    <t>Последний участник прибыл за 5 секунд до старта</t>
  </si>
  <si>
    <t>Неправильное выполнение технического приема, неправильная страховка</t>
  </si>
  <si>
    <t>Работают слаженно, самостоятельные, отношения между участниками хорошие, слушают руководителя, воды впритык. Неправильно завязанные узлы на носилках.</t>
  </si>
  <si>
    <r>
      <rPr>
        <sz val="9"/>
        <rFont val="Calibri"/>
        <family val="2"/>
      </rPr>
      <t>Плохие носилки, незафиксированны ноги</t>
    </r>
    <r>
      <rPr>
        <sz val="9"/>
        <color indexed="10"/>
        <rFont val="Calibri"/>
        <family val="2"/>
      </rPr>
      <t>.</t>
    </r>
  </si>
  <si>
    <t>Неаккуратная транспортировка пострадавшего, криво закреплен. Пострадавшего спускает человек, который не умеет спускаться дюльфером, т.е. с опрой на руки. Неслаженно, ссорятся, наблюдатель не наблюдает. Не хватило длины страховки, человек завис на скале.</t>
  </si>
  <si>
    <t>ГБОУ ДОД ДЮЦ "Петергоф"</t>
  </si>
  <si>
    <t>Иванов С.А.</t>
  </si>
  <si>
    <t>2 к.с., горный,Зап.Кавказ</t>
  </si>
  <si>
    <t xml:space="preserve">Кокорева Антонина Александровна 
Адреева Елизавета Антоновна 
Пряслов Леонид Владимирович
Андреев Александр Андреевич 
Алексеенко Екатерина Васильевна
Шарандов Олег владимирович
Куликов Сергей Андреевич
Пронина Элина Орионовна 
Гурьев Егор Сергеевич
Лунин Павел Дмитриевич
Иванов Сергей Александрович
</t>
  </si>
  <si>
    <t>Комментарии</t>
  </si>
  <si>
    <t>Не уверены в границах района, одновременно называют правильный и неправильный варианты</t>
  </si>
  <si>
    <t>Неправильно завязанный узел</t>
  </si>
  <si>
    <t>Часть группы (мальчики) стоят без дела. Первые, кто принес воды с запасом. Бросили без присмотра горелку. Отношения между участниками хорошие.</t>
  </si>
  <si>
    <t>Неправильное расположение пострадавшего при транспортировке, неаккуратная транспортировка пострадавшего. Не затянуты носилки. Работают слаженно.</t>
  </si>
  <si>
    <t>Дважды разрыв страховки, заступ за границу, выход за КВ 1 учасник + веревка. Работают слаженно, но очень медленно.</t>
  </si>
  <si>
    <t>Самохин Р.В.</t>
  </si>
  <si>
    <t>2 к.с., пеший, Хибины</t>
  </si>
  <si>
    <t>Самохин Р.В., Гуйбадулин Руслан, Дементьев Константин, Игнатович Василий, Линейкина Виктория, Локотникова Юлия, Любимов Влад, Иванов Слава, Максимова Вика, Косинов Максим, Никифоров Никита, Новиков Александр, Сидирова Ксения</t>
  </si>
  <si>
    <t>Вышли за КВ этапа, 3е участников и 1 веревка остались в пределах этапа после окончания КВ этапа, неправильное выполнение страховки (технического приема)</t>
  </si>
  <si>
    <t>Неправильно завязаны узлы на носилках, очень спешат, делом заняты все, спорят, но не ссорятся. Знает как пользоваться горелкой только в теории один участник, который кипятит воду. С юмором, веселые, дружные. Очень дружные, но не эффективные.</t>
  </si>
  <si>
    <t>Срыв, разрыв страховки.
Громко, четко, быстро, нео забывали про страховку.</t>
  </si>
  <si>
    <t>Опутников Л.В.</t>
  </si>
  <si>
    <t>2 к.с., горный, Тянь-Шань</t>
  </si>
  <si>
    <t xml:space="preserve">Опутников В.Л., Резников Андрей, Демина Анастасия, Леонов Егор, Марков Михаил, Свинцов Денис, Трофименко Александр, Грицюк Александр, Батраков Богдан, Тактаров Сергей, Ольшин Артем, Сильченко Илья </t>
  </si>
  <si>
    <t>Не назвали восточную границу, опоздали на страт, забыли номера на каски</t>
  </si>
  <si>
    <t>Неправильно завязаны узлы на носилках. Умеют вести дискусию, хорошая экипировка, прислушиваются к мнению друг друга. Веселые и дружные.</t>
  </si>
  <si>
    <r>
      <t>Не правильное положение пострадавшего при транспортировке.</t>
    </r>
    <r>
      <rPr>
        <b/>
        <i/>
        <sz val="9"/>
        <color indexed="8"/>
        <rFont val="Calibri"/>
        <family val="2"/>
      </rPr>
      <t xml:space="preserve"> (После финиша руководитель говорил с главнм судьей и обосновывал действия команды - пострадавшего несли по направлению вниз головой по склону, НО! Фактически голова была выше ног, т.к. голову держали самые высокие участники и это перекрывало перепад высоты).</t>
    </r>
  </si>
  <si>
    <t xml:space="preserve">Потеря снаряжения: 2 карабина. Работали быстро, четко, дружно, слажено. Веревки собирал руководитель. </t>
  </si>
  <si>
    <r>
      <t xml:space="preserve">12:00:00 </t>
    </r>
    <r>
      <rPr>
        <b/>
        <i/>
        <sz val="9"/>
        <color indexed="8"/>
        <rFont val="Calibri"/>
        <family val="2"/>
      </rPr>
      <t>(фактически вышли в 12:07)</t>
    </r>
  </si>
  <si>
    <t>Зобова В.А.</t>
  </si>
  <si>
    <t>2 к.с., горный, Центр. Кавказ</t>
  </si>
  <si>
    <t>Зобова В.А., Гресс Михаил, Короленко Сергей, Костюк Тарас, Кощеев Данил, Лошаков Владислав, Силаева Анна, Филатов Алексей, Шолудько Дмитрий, Шолудько Сергей, Гордиенко Тимофей.</t>
  </si>
  <si>
    <t>Неправильно завязаны узлы на носилках. Дружный, веселые, не очень интеллегентные. Оперативно работают, слажено.</t>
  </si>
  <si>
    <t>Отсутствие командной страховки. Не помогают друг другу, Реагируют только на говорящего руководителя.</t>
  </si>
  <si>
    <t>Время на дистанции (с учетом отсечек)</t>
  </si>
  <si>
    <t>ГБОУ СОШ № 332</t>
  </si>
  <si>
    <t>Косов В.Н.</t>
  </si>
  <si>
    <t>-</t>
  </si>
  <si>
    <t>Косов В.Н., Рожков Александр, Меленков Андрей, Ладвинский Никита, Иванов Александр, Потапенкова Мария, Ли Маргарита</t>
  </si>
  <si>
    <t>Неправильно завязаны узлы на носилках. Дружные, все работают. Не шумят. Принесли связанные носилки.</t>
  </si>
  <si>
    <t>ПМК "Спасатель"</t>
  </si>
  <si>
    <t>Федоров И.Д.</t>
  </si>
  <si>
    <t>1 к.с., горный, Центр. Кавказ</t>
  </si>
  <si>
    <t>Федоров И.Д., Бердышева Валентина, Герасимов Илья, Карасева Анна, Кириллов Илья, Кожихов Константин, Никеев Сергей, Мартин Адриан, Черная Арина, Якушева Полина, Комлева Александра</t>
  </si>
  <si>
    <t>Не знают границы района, нет руковиц подходящих для страховки</t>
  </si>
  <si>
    <t>Не правильная страховка, 4 участника + 1 веревка остались в пределах этапа по завершении КВ этапа.</t>
  </si>
  <si>
    <t>Вежливые, дружелюбные, Собраные, работают четко и оперативно, но не все участвуют в процессе. Отличнаяы теоритическая база. Отличная система иммобилизации. Позитивные, ушли с этапа с песней.</t>
  </si>
  <si>
    <t>Срыв, неаккуратная транспортировка пострадавшего (падение несущего на полке с пострадавшим), выход за КВ 4 участников + рюкзак+ веревка, нет узла на страховочной веревке. Очень медленно работают.</t>
  </si>
  <si>
    <t>Топильский А.В.</t>
  </si>
  <si>
    <t>Фриновская В.В., Юн Антон, Ан Сергей, Волкова Анна, Закутина Ольга, Арефьева Дарья, Голосов Роман, Солодогв Даниил, Самсонов Егор</t>
  </si>
  <si>
    <t>Не знают границы района, нет перчаток для страховки, помощь судей</t>
  </si>
  <si>
    <t>Неправильное выполнение технического приема (неправильная страховка)</t>
  </si>
  <si>
    <t>Веселые, поддерживают пострадавшего, работают слаженно</t>
  </si>
  <si>
    <t>Выход за КВ 1 участник + веревка. Падение, несущего спускали рывками, упали обанесущих, пострадавшего сдернули. Посторонний взрослый (?) постоянно пытался помочь игнорируя судью (снизу), Так же взрослый помогал сверху. Дети работали молча и грустно. Группа не слажена. Рекомендовано снятие.</t>
  </si>
  <si>
    <t>Носов Г.А.</t>
  </si>
  <si>
    <t>1 - 2 к.с., горный, Сев. Кавказ</t>
  </si>
  <si>
    <t>Носов Г.А., Живолуп Андрей, Гнездилов Александр, Макаров Федор, Кузнецова Мария, Алябьева Анна, Алябьева Анастасия, Рязанцева Елена, Лайков Александр, Гургурова Ольга, Баранов Петр, Баранов Иван, Мошникова Анна, Койбаев Никита, Райман Ангелина, Серая Ксения, Червинко Евгений, Налетова Анна</t>
  </si>
  <si>
    <t>Б21</t>
  </si>
  <si>
    <t>Б22</t>
  </si>
  <si>
    <t>Б23</t>
  </si>
  <si>
    <t>Б24</t>
  </si>
  <si>
    <t>Б25</t>
  </si>
  <si>
    <t>Б26</t>
  </si>
  <si>
    <t>Б27</t>
  </si>
  <si>
    <t>Б28</t>
  </si>
  <si>
    <t>Б29</t>
  </si>
  <si>
    <t>Б30</t>
  </si>
  <si>
    <t>ГБОУ ДОД ДДЮТ Фрунзенского р-на</t>
  </si>
  <si>
    <t>Федорова Е.О.</t>
  </si>
  <si>
    <t>1 к.с., пеший, Таганай</t>
  </si>
  <si>
    <t>Кузнецова Е.С.</t>
  </si>
  <si>
    <t>1 к.с., пеший, Приполярный Урал</t>
  </si>
  <si>
    <t>ГБОУ СОШ № 339</t>
  </si>
  <si>
    <t>Воробьев В.А.</t>
  </si>
  <si>
    <t>УТС, Лен обл., 1 к.с., водный, Карелия</t>
  </si>
  <si>
    <t>ГБОУ ДОД ДДТ Калининского р-на</t>
  </si>
  <si>
    <t>Федорова К.Б.</t>
  </si>
  <si>
    <t>1 к.с., пеший, Ловозерье</t>
  </si>
  <si>
    <t>ГБОУ "Балтийский берег", СЮТур</t>
  </si>
  <si>
    <t>Кошкина О.Ю.</t>
  </si>
  <si>
    <t>1 к.с. , горный, Хибины</t>
  </si>
  <si>
    <t>Кашин Ю.В.</t>
  </si>
  <si>
    <t>1 к.с. , ггорный, Приэльбрусье</t>
  </si>
  <si>
    <t>Борозняк С.В.</t>
  </si>
  <si>
    <t>1 к.с., горный, Зап. Кавказ</t>
  </si>
  <si>
    <t>ГБОУ ЦО "СПб ГДТЮ СДЮШОР №2"</t>
  </si>
  <si>
    <t>Колоскова Ю.А.</t>
  </si>
  <si>
    <t>1 к.с. , горный, Архыз</t>
  </si>
  <si>
    <t>ГБОУ ДОД ЦВР</t>
  </si>
  <si>
    <t>Федоров В.С.</t>
  </si>
  <si>
    <t>1 к.с., пеший, Хибины</t>
  </si>
  <si>
    <t>ГБОУ ДОД  МДФ "Китеж +" Приморского р-на</t>
  </si>
  <si>
    <t>Бураков А.В.</t>
  </si>
  <si>
    <t>2 к.с., пеше-водный, Алтай</t>
  </si>
  <si>
    <t>Не правильное выполнение технического приема (неправильная страховка)</t>
  </si>
  <si>
    <t>Выход из КВ этапа. Работают дружно, не ссорятся.</t>
  </si>
  <si>
    <t xml:space="preserve">Не брежное отношение к снаряжению на финише. Недопустимое неформальное (фамильярное) общение с участниками группы </t>
  </si>
  <si>
    <t>Не правильное выполнение технического приема (неправильная страховка), выход за КВ этапа - 4 участника остались в пределах этапа</t>
  </si>
  <si>
    <t>Пришли с частично связанными носилками, воду принесли в термосе. Все делает один человек. Команда не очень дружная, участники скорбляют друг друга.</t>
  </si>
  <si>
    <t>Слаженая работа команды, но врепеди идущие ушли слишком вперед</t>
  </si>
  <si>
    <t>Не правильное выполнение технического приема (неправильная страховка</t>
  </si>
  <si>
    <t>Дружные оперативные, но вскипятили меньше литра воды</t>
  </si>
  <si>
    <t>Отсечка</t>
  </si>
  <si>
    <t xml:space="preserve">Очень медлено доходили до финиша, первые пришедшие ждали всех минут  5 - 7. Младшие ребята не слушались старшего товарища, видимо назначенного командиром до тех пор пока он не подошел и не заставил их уйти в зону финиша.  </t>
  </si>
  <si>
    <t>не знают границ района</t>
  </si>
  <si>
    <t>Не правильно завязанный узел на носилках Веселые, дружные, отзывчивые. Все заняты. Помогают друг другу, Добрые. Работают слажено. Пострадавшего напоили сладким чаем.</t>
  </si>
  <si>
    <t>Не правильно завязан узел на носилках. Участники признались, что они не умеют вязать носилки и их никто не учил. Препираются с руководителем. Все делает руководитель.</t>
  </si>
  <si>
    <t>Разваливаются носилки, неправильное положение пострадавшего. Видно, что команда выполняет задание первый раз. Больше тренинга. Рукоодителю турдно контролировать группу. Ругаются друг с другом. Нужно улучшать взаимодействие друг с другом. Необходима усиленная физическая подготовка. (детям трудно безопасно нести носилки).</t>
  </si>
  <si>
    <t>Переругиваются на финише. Хамят судье.</t>
  </si>
  <si>
    <t>Не правильно завязан узел на носилках. Принесли воду в термосе и те же носилки, что и в предыдущий день у других команд Приморского рна. Работают слажено, не ссорятся.</t>
  </si>
  <si>
    <t xml:space="preserve">Неправильная транспортировка - слишком низкий разворот. Препирались с судьей. Команда управляемая, в целом сплоченная, адекватная. </t>
  </si>
  <si>
    <t>Не правильное выполнение технического приема (неправильная страховка), не правильн завязан узел</t>
  </si>
  <si>
    <t>Не правильно завязан узел, работат слажено, оперативно</t>
  </si>
  <si>
    <t>Оперативно, хорошо технически и физически подготовлены</t>
  </si>
  <si>
    <t>Не правильно завязан узел. Пострадавшим выбрали руководителя. Команда полностью работает самостоятельно. Дружные, работают слажено.</t>
  </si>
  <si>
    <t>Группа веселая, несли руководителя (единственного), хорошо взаимодействуют, самостоятельные.</t>
  </si>
  <si>
    <t>ГБОУ ДОД ДДТ Калининского района</t>
  </si>
  <si>
    <t>Базалеев Д.М.</t>
  </si>
  <si>
    <t>1 кс, пеш, Хибины</t>
  </si>
  <si>
    <t>ГБОУ ДОД ДЮЦ "ПЕТЕРГОФ"</t>
  </si>
  <si>
    <t>Тарасова Т.А.</t>
  </si>
  <si>
    <t>ГБОУ СОШ № 588
ГБОУ ДОД ДТДиМ Колпинского района</t>
  </si>
  <si>
    <t>Илларионов Е.В.</t>
  </si>
  <si>
    <t>УТС, ЛО, Приозерский р-н, оз. Ястребиное</t>
  </si>
  <si>
    <t>ГБОУ "Балтийский берег"
СЮТур
ГБОУ СОШ № 456</t>
  </si>
  <si>
    <t>Дрюкова В.В.</t>
  </si>
  <si>
    <t>ГБОУ СОШ № 461</t>
  </si>
  <si>
    <t>Коцюбо Ю.В.</t>
  </si>
  <si>
    <t>маршр. экспедиция, горн,
Тянь-Шань</t>
  </si>
  <si>
    <t>ГБОУ СОШ № 455</t>
  </si>
  <si>
    <t>Владимрова А.В.</t>
  </si>
  <si>
    <t>ГБОУ СОШ № 26</t>
  </si>
  <si>
    <t>Клиновицкий Л.А.</t>
  </si>
  <si>
    <t>Коняева О.Л.</t>
  </si>
  <si>
    <t>1 к.с., горн, Приэльбрусье</t>
  </si>
  <si>
    <t>1 к.с., пеш.-водн, Приполярный Урал</t>
  </si>
  <si>
    <t>Асоскова О.В.</t>
  </si>
  <si>
    <t>1 к.с. пеш., Хибины</t>
  </si>
  <si>
    <t>Баранова Ю.С.</t>
  </si>
  <si>
    <t>1 к.с., пеш., Алтай</t>
  </si>
  <si>
    <t>ВК</t>
  </si>
  <si>
    <t>Щербатых Ф.А.</t>
  </si>
  <si>
    <t>3 ст.сл, пеш., Хибины</t>
  </si>
  <si>
    <t>ГБОУ СОШ № 451</t>
  </si>
  <si>
    <t>Зуева Г.А.</t>
  </si>
  <si>
    <t>Якушенок В.А.</t>
  </si>
  <si>
    <t>н/к экспедиция, Архыз</t>
  </si>
  <si>
    <t>ГБОУ СОШ № 91</t>
  </si>
  <si>
    <t>Самарина Е.А.</t>
  </si>
  <si>
    <t>1 к.с., пеш., Хибины</t>
  </si>
  <si>
    <t>допущены по указаню главного судьи соревнований без нижних обвязок. Часть участников в обвязках из веревки.</t>
  </si>
  <si>
    <t>Не завязали прусики, помощь судьи</t>
  </si>
  <si>
    <t>Неправильное выполнение технического приема (неправильная страховка), участники в пределах этапа по истечении КВ этапа (5 человек)</t>
  </si>
  <si>
    <t>Неправильное выполнение технического приема (неправильная страховка), участники в пределах этапа по истечении КВ этапа (1 человек)</t>
  </si>
  <si>
    <t>Неправильное выполнение технического приема (неправильная страховка), участники в пределах этапа по истечении КВ. (2 человека)</t>
  </si>
  <si>
    <t>Дружные, очень быстро работают</t>
  </si>
  <si>
    <t>Неправильный  узел на носилках, работают быстро,ю слажено, дружные</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</si>
</sst>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400]h:mm:ss\ AM/PM"/>
    <numFmt numFmtId="170" formatCode="[h]:mm:ss;@"/>
    <numFmt numFmtId="171" formatCode="[$-FC19]d\ mmmm\ yyyy\ &quot;г.&quot;"/>
    <numFmt numFmtId="172" formatCode="0;[Red]0"/>
    <numFmt numFmtId="173" formatCode="0.0;[Red]0.0"/>
  </numFmts>
  <fonts count="36">
    <font>
      <sz val="11"/>
      <color indexed="8"/>
      <name val="Calibri"/>
      <family val="2"/>
    </font>
    <font>
      <sz val="9"/>
      <name val="Calibri"/>
      <family val="2"/>
    </font>
    <font>
      <sz val="9"/>
      <color indexed="8"/>
      <name val="Calibri"/>
      <family val="2"/>
    </font>
    <font>
      <sz val="9"/>
      <color indexed="10"/>
      <name val="Calibri"/>
      <family val="2"/>
    </font>
    <font>
      <b/>
      <sz val="11"/>
      <color indexed="8"/>
      <name val="Calibri"/>
      <family val="2"/>
    </font>
    <font>
      <sz val="8"/>
      <color indexed="8"/>
      <name val="Calibri"/>
      <family val="2"/>
    </font>
    <font>
      <sz val="14"/>
      <color indexed="8"/>
      <name val="Calibri"/>
      <family val="2"/>
    </font>
    <font>
      <b/>
      <sz val="14"/>
      <color indexed="8"/>
      <name val="Calibri"/>
      <family val="2"/>
    </font>
    <font>
      <b/>
      <sz val="16"/>
      <color indexed="8"/>
      <name val="Calibri"/>
      <family val="2"/>
    </font>
    <font>
      <sz val="16"/>
      <color indexed="8"/>
      <name val="Calibri"/>
      <family val="2"/>
    </font>
    <font>
      <sz val="8"/>
      <name val="Calibri"/>
      <family val="2"/>
    </font>
    <font>
      <sz val="11"/>
      <name val="Calibri"/>
      <family val="2"/>
    </font>
    <font>
      <b/>
      <i/>
      <sz val="9"/>
      <color indexed="8"/>
      <name val="Calibri"/>
      <family val="2"/>
    </font>
    <font>
      <b/>
      <sz val="9"/>
      <color indexed="8"/>
      <name val="Calibri"/>
      <family val="2"/>
    </font>
    <font>
      <sz val="10"/>
      <color indexed="8"/>
      <name val="Calibri"/>
      <family val="2"/>
    </font>
    <font>
      <b/>
      <sz val="18"/>
      <color indexed="10"/>
      <name val="Calibri"/>
      <family val="2"/>
    </font>
    <font>
      <sz val="16"/>
      <name val="Calibri"/>
      <family val="2"/>
    </font>
    <font>
      <b/>
      <sz val="14"/>
      <color indexed="10"/>
      <name val="Calibri"/>
      <family val="2"/>
    </font>
    <font>
      <b/>
      <u val="single"/>
      <sz val="9"/>
      <color indexed="8"/>
      <name val="Calibri"/>
      <family val="2"/>
    </font>
    <font>
      <u val="single"/>
      <sz val="9"/>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thin"/>
    </border>
    <border>
      <left style="medium"/>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medium"/>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thin"/>
      <right style="thin"/>
      <top style="medium"/>
      <bottom style="mediu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337">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20" fontId="0" fillId="0" borderId="10" xfId="0" applyNumberFormat="1" applyFill="1" applyBorder="1" applyAlignment="1">
      <alignment horizontal="center" vertical="center" wrapText="1"/>
    </xf>
    <xf numFmtId="1" fontId="0" fillId="0" borderId="10" xfId="0" applyNumberFormat="1" applyFill="1" applyBorder="1" applyAlignment="1">
      <alignment horizontal="center" vertical="center" wrapText="1"/>
    </xf>
    <xf numFmtId="20" fontId="0" fillId="0" borderId="10" xfId="0" applyNumberFormat="1" applyBorder="1" applyAlignment="1">
      <alignment horizontal="center" vertical="center" wrapText="1"/>
    </xf>
    <xf numFmtId="1" fontId="0" fillId="0" borderId="0" xfId="0" applyNumberFormat="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textRotation="90" wrapText="1"/>
    </xf>
    <xf numFmtId="20" fontId="0" fillId="0" borderId="15" xfId="0" applyNumberFormat="1" applyFill="1" applyBorder="1" applyAlignment="1">
      <alignment horizontal="center" vertical="center" wrapText="1"/>
    </xf>
    <xf numFmtId="0" fontId="0" fillId="0" borderId="16" xfId="0" applyFill="1" applyBorder="1" applyAlignment="1">
      <alignment horizontal="center" vertical="center" wrapText="1"/>
    </xf>
    <xf numFmtId="0" fontId="2" fillId="0" borderId="12" xfId="0" applyFont="1" applyFill="1" applyBorder="1" applyAlignment="1">
      <alignment horizontal="center" vertical="center" textRotation="90" wrapText="1"/>
    </xf>
    <xf numFmtId="0" fontId="2" fillId="0" borderId="14" xfId="0" applyFont="1" applyFill="1" applyBorder="1" applyAlignment="1">
      <alignment horizontal="center" vertical="center" wrapText="1"/>
    </xf>
    <xf numFmtId="1" fontId="0" fillId="0" borderId="16"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15" xfId="0" applyBorder="1" applyAlignment="1">
      <alignment horizontal="center" vertical="center" wrapText="1"/>
    </xf>
    <xf numFmtId="1" fontId="2" fillId="0" borderId="12" xfId="0" applyNumberFormat="1" applyFont="1" applyFill="1" applyBorder="1" applyAlignment="1">
      <alignment horizontal="center" vertical="center" textRotation="90" wrapText="1"/>
    </xf>
    <xf numFmtId="1" fontId="0" fillId="0" borderId="15" xfId="0" applyNumberFormat="1" applyFill="1" applyBorder="1" applyAlignment="1">
      <alignment horizontal="center" vertical="center" wrapText="1"/>
    </xf>
    <xf numFmtId="1" fontId="0" fillId="0" borderId="15" xfId="0" applyNumberFormat="1" applyBorder="1" applyAlignment="1">
      <alignment horizontal="center" vertical="center" wrapText="1"/>
    </xf>
    <xf numFmtId="1" fontId="0" fillId="0" borderId="0" xfId="0" applyNumberFormat="1" applyBorder="1" applyAlignment="1">
      <alignment horizontal="center" vertical="center" wrapText="1"/>
    </xf>
    <xf numFmtId="0" fontId="2" fillId="6" borderId="12"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20" fontId="0" fillId="0" borderId="15" xfId="0" applyNumberFormat="1" applyBorder="1" applyAlignment="1">
      <alignment horizontal="center" vertical="center" wrapText="1"/>
    </xf>
    <xf numFmtId="0" fontId="9" fillId="0" borderId="0" xfId="0" applyFont="1" applyFill="1" applyAlignment="1">
      <alignment horizontal="center" vertical="center" wrapText="1"/>
    </xf>
    <xf numFmtId="164" fontId="0" fillId="0" borderId="16" xfId="0" applyNumberFormat="1" applyFill="1" applyBorder="1" applyAlignment="1">
      <alignment horizontal="center" vertical="center" wrapText="1"/>
    </xf>
    <xf numFmtId="2" fontId="0" fillId="0" borderId="0" xfId="0" applyNumberFormat="1" applyFill="1" applyAlignment="1">
      <alignment horizontal="center" vertical="center" wrapText="1"/>
    </xf>
    <xf numFmtId="0" fontId="2"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0" fillId="6" borderId="17" xfId="0"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2"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0" fontId="0" fillId="0" borderId="10" xfId="0" applyNumberForma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8" xfId="0"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9" fontId="0" fillId="0" borderId="10" xfId="0" applyNumberFormat="1" applyFill="1" applyBorder="1" applyAlignment="1">
      <alignment horizontal="center" vertical="center" wrapText="1"/>
    </xf>
    <xf numFmtId="169" fontId="9" fillId="0" borderId="0" xfId="0" applyNumberFormat="1" applyFont="1" applyFill="1" applyAlignment="1">
      <alignment horizontal="center" vertical="center" wrapText="1"/>
    </xf>
    <xf numFmtId="169" fontId="0" fillId="0" borderId="0" xfId="0" applyNumberFormat="1" applyFill="1" applyAlignment="1">
      <alignment horizontal="center" vertical="center" wrapText="1"/>
    </xf>
    <xf numFmtId="169" fontId="2" fillId="0" borderId="19" xfId="0" applyNumberFormat="1" applyFont="1" applyFill="1" applyBorder="1" applyAlignment="1">
      <alignment horizontal="center" vertical="center" wrapText="1"/>
    </xf>
    <xf numFmtId="169" fontId="0" fillId="0" borderId="0" xfId="0" applyNumberFormat="1" applyFill="1" applyBorder="1" applyAlignment="1">
      <alignment horizontal="center" vertical="center" wrapText="1"/>
    </xf>
    <xf numFmtId="0" fontId="9"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Fill="1" applyBorder="1" applyAlignment="1">
      <alignment horizontal="justify" vertical="center" wrapText="1"/>
    </xf>
    <xf numFmtId="0" fontId="14" fillId="0" borderId="10" xfId="0" applyFont="1" applyFill="1" applyBorder="1" applyAlignment="1">
      <alignment horizontal="center" vertical="center" wrapText="1"/>
    </xf>
    <xf numFmtId="169" fontId="2" fillId="0" borderId="13"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2" fillId="0" borderId="18" xfId="0" applyNumberFormat="1" applyFont="1" applyFill="1" applyBorder="1" applyAlignment="1">
      <alignment horizontal="center" vertical="center" textRotation="90" wrapText="1"/>
    </xf>
    <xf numFmtId="0" fontId="0" fillId="0" borderId="0" xfId="0" applyNumberFormat="1" applyFill="1" applyBorder="1" applyAlignment="1">
      <alignment horizontal="center" vertical="center" wrapText="1"/>
    </xf>
    <xf numFmtId="170" fontId="0" fillId="0" borderId="0" xfId="0" applyNumberFormat="1" applyFill="1" applyAlignment="1">
      <alignment horizontal="center" vertical="center" wrapText="1"/>
    </xf>
    <xf numFmtId="170" fontId="2" fillId="0" borderId="20" xfId="0" applyNumberFormat="1"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170" fontId="0" fillId="0" borderId="10" xfId="0" applyNumberFormat="1" applyFill="1" applyBorder="1" applyAlignment="1">
      <alignment horizontal="center" vertical="center" wrapText="1"/>
    </xf>
    <xf numFmtId="170" fontId="0" fillId="0" borderId="0" xfId="0" applyNumberFormat="1" applyFill="1" applyBorder="1" applyAlignment="1">
      <alignment horizontal="center" vertical="center" wrapText="1"/>
    </xf>
    <xf numFmtId="0" fontId="5" fillId="0" borderId="10" xfId="0"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69" fontId="0" fillId="0" borderId="10" xfId="0" applyNumberFormat="1" applyFont="1" applyFill="1" applyBorder="1" applyAlignment="1">
      <alignment horizontal="center" vertical="center" wrapText="1"/>
    </xf>
    <xf numFmtId="20" fontId="0"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Font="1" applyFill="1" applyBorder="1" applyAlignment="1">
      <alignment horizontal="center" vertical="center" wrapText="1"/>
    </xf>
    <xf numFmtId="169" fontId="0" fillId="0" borderId="0" xfId="0" applyNumberFormat="1" applyAlignment="1">
      <alignment horizontal="center" vertical="center" wrapText="1"/>
    </xf>
    <xf numFmtId="169" fontId="2" fillId="0" borderId="21" xfId="0" applyNumberFormat="1" applyFont="1" applyFill="1" applyBorder="1" applyAlignment="1">
      <alignment horizontal="center" vertical="center" wrapText="1"/>
    </xf>
    <xf numFmtId="169" fontId="0" fillId="0" borderId="10" xfId="0" applyNumberFormat="1" applyBorder="1" applyAlignment="1">
      <alignment horizontal="center" vertical="center" wrapText="1"/>
    </xf>
    <xf numFmtId="0" fontId="0" fillId="0" borderId="17" xfId="0"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169" fontId="2" fillId="0" borderId="13" xfId="0" applyNumberFormat="1" applyFont="1" applyFill="1" applyBorder="1" applyAlignment="1">
      <alignment horizontal="center" vertical="center" wrapText="1"/>
    </xf>
    <xf numFmtId="170" fontId="2" fillId="0" borderId="0" xfId="0" applyNumberFormat="1" applyFont="1" applyFill="1" applyAlignment="1">
      <alignment horizontal="center" vertical="center" wrapText="1"/>
    </xf>
    <xf numFmtId="170" fontId="2" fillId="0" borderId="11" xfId="0" applyNumberFormat="1" applyFont="1" applyFill="1" applyBorder="1" applyAlignment="1">
      <alignment horizontal="center" vertical="center" wrapText="1"/>
    </xf>
    <xf numFmtId="170" fontId="2" fillId="0" borderId="11" xfId="0" applyNumberFormat="1" applyFont="1" applyFill="1" applyBorder="1" applyAlignment="1">
      <alignment horizontal="center" vertical="center" wrapText="1"/>
    </xf>
    <xf numFmtId="2" fontId="0" fillId="0" borderId="24" xfId="0" applyNumberFormat="1" applyFill="1" applyBorder="1" applyAlignment="1">
      <alignment horizontal="center" vertical="center" wrapText="1"/>
    </xf>
    <xf numFmtId="2" fontId="0" fillId="0" borderId="10" xfId="0" applyNumberFormat="1" applyFill="1" applyBorder="1" applyAlignment="1">
      <alignment horizontal="center" vertical="center" wrapText="1"/>
    </xf>
    <xf numFmtId="2" fontId="0" fillId="0" borderId="0" xfId="0" applyNumberForma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170" fontId="0" fillId="24" borderId="0" xfId="0" applyNumberFormat="1" applyFill="1" applyAlignment="1">
      <alignment horizontal="center" vertical="center" wrapText="1"/>
    </xf>
    <xf numFmtId="170" fontId="2" fillId="24" borderId="19" xfId="0" applyNumberFormat="1" applyFont="1" applyFill="1" applyBorder="1" applyAlignment="1">
      <alignment horizontal="center" vertical="center" wrapText="1"/>
    </xf>
    <xf numFmtId="170" fontId="0" fillId="24" borderId="25" xfId="0" applyNumberFormat="1" applyFill="1" applyBorder="1" applyAlignment="1">
      <alignment horizontal="center" vertical="center" wrapText="1"/>
    </xf>
    <xf numFmtId="170" fontId="0" fillId="24" borderId="10" xfId="0" applyNumberFormat="1" applyFill="1" applyBorder="1" applyAlignment="1">
      <alignment horizontal="center" vertical="center" wrapText="1"/>
    </xf>
    <xf numFmtId="0" fontId="0" fillId="5" borderId="10" xfId="0" applyFill="1" applyBorder="1" applyAlignment="1">
      <alignment horizontal="center" vertical="center" wrapText="1"/>
    </xf>
    <xf numFmtId="169" fontId="2" fillId="0" borderId="20" xfId="0" applyNumberFormat="1" applyFont="1" applyFill="1" applyBorder="1" applyAlignment="1">
      <alignment horizontal="center" vertical="center" wrapText="1"/>
    </xf>
    <xf numFmtId="169" fontId="0" fillId="0" borderId="17" xfId="0" applyNumberFormat="1" applyFill="1" applyBorder="1" applyAlignment="1">
      <alignment horizontal="center" vertical="center" wrapText="1"/>
    </xf>
    <xf numFmtId="0" fontId="2" fillId="0" borderId="0" xfId="0" applyFont="1" applyFill="1" applyAlignment="1">
      <alignment horizontal="center" vertical="center" wrapText="1"/>
    </xf>
    <xf numFmtId="0" fontId="0" fillId="0" borderId="11" xfId="0" applyBorder="1" applyAlignment="1">
      <alignment horizontal="center" vertical="center" wrapText="1"/>
    </xf>
    <xf numFmtId="164" fontId="0" fillId="0" borderId="10" xfId="0" applyNumberFormat="1" applyFill="1" applyBorder="1" applyAlignment="1">
      <alignment horizontal="center" vertical="center" wrapText="1"/>
    </xf>
    <xf numFmtId="0" fontId="0" fillId="6" borderId="10" xfId="0" applyFill="1" applyBorder="1" applyAlignment="1">
      <alignment horizontal="center" vertical="center" wrapText="1"/>
    </xf>
    <xf numFmtId="1" fontId="0" fillId="0" borderId="10" xfId="0" applyNumberFormat="1" applyBorder="1" applyAlignment="1">
      <alignment horizontal="center" vertical="center" wrapText="1"/>
    </xf>
    <xf numFmtId="169" fontId="0" fillId="0" borderId="17" xfId="0" applyNumberFormat="1" applyBorder="1" applyAlignment="1">
      <alignment horizontal="center" vertical="center" wrapText="1"/>
    </xf>
    <xf numFmtId="170" fontId="0" fillId="0" borderId="0" xfId="0" applyNumberFormat="1" applyAlignment="1">
      <alignment horizontal="center" vertical="center" wrapText="1"/>
    </xf>
    <xf numFmtId="170" fontId="2" fillId="0" borderId="13" xfId="0" applyNumberFormat="1" applyFont="1" applyFill="1" applyBorder="1" applyAlignment="1">
      <alignment horizontal="center" vertical="center" wrapText="1"/>
    </xf>
    <xf numFmtId="170" fontId="0" fillId="0" borderId="15" xfId="0" applyNumberFormat="1" applyBorder="1" applyAlignment="1">
      <alignment horizontal="center" vertical="center" wrapText="1"/>
    </xf>
    <xf numFmtId="170" fontId="0" fillId="0" borderId="10" xfId="0" applyNumberFormat="1" applyBorder="1" applyAlignment="1">
      <alignment horizontal="center" vertical="center" wrapText="1"/>
    </xf>
    <xf numFmtId="170" fontId="0" fillId="0" borderId="17" xfId="0" applyNumberFormat="1" applyBorder="1" applyAlignment="1">
      <alignment horizontal="center" vertical="center" wrapText="1"/>
    </xf>
    <xf numFmtId="169" fontId="2" fillId="0" borderId="10" xfId="0" applyNumberFormat="1" applyFont="1" applyFill="1" applyBorder="1" applyAlignment="1">
      <alignment horizontal="center" vertical="center" wrapText="1"/>
    </xf>
    <xf numFmtId="0" fontId="0" fillId="25" borderId="10" xfId="0" applyFill="1" applyBorder="1" applyAlignment="1">
      <alignment horizontal="center" vertical="center" wrapText="1"/>
    </xf>
    <xf numFmtId="169" fontId="0" fillId="25" borderId="10" xfId="0" applyNumberFormat="1" applyFill="1" applyBorder="1" applyAlignment="1">
      <alignment horizontal="center" vertical="center" wrapText="1"/>
    </xf>
    <xf numFmtId="0" fontId="11" fillId="0" borderId="0" xfId="0" applyFont="1" applyFill="1" applyAlignment="1">
      <alignment horizontal="center" vertical="center" wrapText="1"/>
    </xf>
    <xf numFmtId="0" fontId="16" fillId="0" borderId="0" xfId="0" applyFont="1" applyFill="1" applyAlignment="1">
      <alignment horizontal="center" vertical="center" wrapText="1"/>
    </xf>
    <xf numFmtId="0" fontId="11" fillId="0" borderId="0" xfId="0" applyFont="1" applyAlignment="1">
      <alignment horizontal="center" vertical="center" wrapText="1"/>
    </xf>
    <xf numFmtId="0" fontId="1" fillId="0" borderId="12" xfId="0" applyFont="1" applyFill="1" applyBorder="1" applyAlignment="1">
      <alignment horizontal="center" vertical="center" textRotation="90" wrapText="1"/>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170" fontId="0" fillId="25" borderId="10" xfId="0" applyNumberFormat="1" applyFill="1" applyBorder="1" applyAlignment="1">
      <alignment horizontal="center" vertical="center" wrapText="1"/>
    </xf>
    <xf numFmtId="2" fontId="0" fillId="25" borderId="10" xfId="0" applyNumberFormat="1" applyFill="1" applyBorder="1" applyAlignment="1">
      <alignment horizontal="center" vertical="center" wrapText="1"/>
    </xf>
    <xf numFmtId="1" fontId="2" fillId="0" borderId="13" xfId="0" applyNumberFormat="1" applyFont="1" applyFill="1" applyBorder="1" applyAlignment="1">
      <alignment horizontal="center" vertical="center" textRotation="90" wrapText="1"/>
    </xf>
    <xf numFmtId="0" fontId="2" fillId="24" borderId="14" xfId="0" applyFont="1" applyFill="1" applyBorder="1" applyAlignment="1">
      <alignment horizontal="center" vertical="center" wrapText="1"/>
    </xf>
    <xf numFmtId="2" fontId="0" fillId="0" borderId="0" xfId="0" applyNumberFormat="1" applyAlignment="1">
      <alignmen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0" fillId="24" borderId="10" xfId="0" applyFill="1" applyBorder="1" applyAlignment="1">
      <alignment horizontal="center" vertical="center" wrapText="1"/>
    </xf>
    <xf numFmtId="0" fontId="0"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20" fontId="0" fillId="24" borderId="15" xfId="0" applyNumberFormat="1" applyFill="1" applyBorder="1" applyAlignment="1">
      <alignment horizontal="center" vertical="center" wrapText="1"/>
    </xf>
    <xf numFmtId="169" fontId="0" fillId="24" borderId="17" xfId="0" applyNumberFormat="1" applyFill="1" applyBorder="1" applyAlignment="1">
      <alignment horizontal="center" vertical="center" wrapText="1"/>
    </xf>
    <xf numFmtId="169" fontId="0" fillId="24" borderId="10" xfId="0" applyNumberFormat="1" applyFill="1" applyBorder="1" applyAlignment="1">
      <alignment horizontal="center" vertical="center" wrapText="1"/>
    </xf>
    <xf numFmtId="2" fontId="0" fillId="24" borderId="10" xfId="0" applyNumberFormat="1" applyFill="1" applyBorder="1" applyAlignment="1">
      <alignment horizontal="center" vertical="center" wrapText="1"/>
    </xf>
    <xf numFmtId="0" fontId="0" fillId="24" borderId="0" xfId="0" applyFill="1" applyAlignment="1">
      <alignment horizontal="center" vertical="center" wrapText="1"/>
    </xf>
    <xf numFmtId="2" fontId="0" fillId="24" borderId="15" xfId="0" applyNumberFormat="1" applyFill="1" applyBorder="1" applyAlignment="1">
      <alignment horizontal="center" vertical="center" wrapText="1"/>
    </xf>
    <xf numFmtId="2" fontId="0" fillId="24" borderId="17" xfId="0" applyNumberFormat="1" applyFill="1" applyBorder="1" applyAlignment="1">
      <alignment horizontal="center" vertical="center" wrapText="1"/>
    </xf>
    <xf numFmtId="2" fontId="0" fillId="0" borderId="11" xfId="0" applyNumberFormat="1" applyBorder="1" applyAlignment="1">
      <alignment horizontal="center" vertical="center" wrapText="1"/>
    </xf>
    <xf numFmtId="172" fontId="0" fillId="24" borderId="10" xfId="0" applyNumberFormat="1" applyFill="1" applyBorder="1" applyAlignment="1">
      <alignment horizontal="center" vertical="center" wrapText="1"/>
    </xf>
    <xf numFmtId="172" fontId="11" fillId="24" borderId="15" xfId="0" applyNumberFormat="1" applyFont="1" applyFill="1" applyBorder="1" applyAlignment="1">
      <alignment horizontal="center" vertical="center" wrapText="1"/>
    </xf>
    <xf numFmtId="172" fontId="0" fillId="24" borderId="15" xfId="0" applyNumberFormat="1" applyFill="1" applyBorder="1" applyAlignment="1">
      <alignment horizontal="center" vertical="center" wrapText="1"/>
    </xf>
    <xf numFmtId="172" fontId="0" fillId="6" borderId="15" xfId="0" applyNumberFormat="1" applyFill="1" applyBorder="1" applyAlignment="1">
      <alignment horizontal="center" vertical="center" wrapText="1"/>
    </xf>
    <xf numFmtId="172" fontId="0" fillId="6" borderId="16" xfId="0" applyNumberFormat="1" applyFill="1" applyBorder="1" applyAlignment="1">
      <alignment horizontal="center" vertical="center" wrapText="1"/>
    </xf>
    <xf numFmtId="0" fontId="0" fillId="0" borderId="26" xfId="0" applyFill="1" applyBorder="1" applyAlignment="1">
      <alignment horizontal="center" vertical="center" wrapText="1"/>
    </xf>
    <xf numFmtId="2" fontId="0" fillId="0" borderId="24" xfId="0" applyNumberFormat="1" applyBorder="1" applyAlignment="1">
      <alignment horizontal="center" vertical="center" wrapText="1"/>
    </xf>
    <xf numFmtId="2" fontId="0" fillId="0" borderId="22" xfId="0" applyNumberFormat="1" applyBorder="1" applyAlignment="1">
      <alignment horizontal="center" vertical="center" wrapText="1"/>
    </xf>
    <xf numFmtId="2" fontId="0" fillId="0" borderId="23" xfId="0" applyNumberFormat="1" applyBorder="1" applyAlignment="1">
      <alignment horizontal="center" vertical="center" wrapText="1"/>
    </xf>
    <xf numFmtId="0" fontId="2" fillId="0" borderId="26" xfId="0" applyFont="1" applyFill="1" applyBorder="1" applyAlignment="1">
      <alignment horizontal="center" vertical="center" wrapText="1"/>
    </xf>
    <xf numFmtId="0" fontId="0" fillId="0" borderId="27" xfId="0" applyFill="1" applyBorder="1" applyAlignment="1">
      <alignment horizontal="center" vertical="center" wrapText="1"/>
    </xf>
    <xf numFmtId="0" fontId="2" fillId="0" borderId="28" xfId="0" applyFont="1" applyFill="1" applyBorder="1" applyAlignment="1">
      <alignment horizontal="center" vertical="center" textRotation="90" wrapText="1"/>
    </xf>
    <xf numFmtId="0" fontId="2" fillId="0" borderId="29" xfId="0" applyFont="1" applyFill="1" applyBorder="1" applyAlignment="1">
      <alignment horizontal="center" vertical="center" textRotation="90" wrapText="1"/>
    </xf>
    <xf numFmtId="0" fontId="2" fillId="0" borderId="30" xfId="0" applyFont="1" applyFill="1" applyBorder="1" applyAlignment="1">
      <alignment horizontal="center" vertical="center" textRotation="90" wrapText="1"/>
    </xf>
    <xf numFmtId="170" fontId="2" fillId="0" borderId="31"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169" fontId="2" fillId="0" borderId="32" xfId="0" applyNumberFormat="1" applyFont="1" applyFill="1" applyBorder="1" applyAlignment="1">
      <alignment horizontal="center" vertical="center" wrapText="1"/>
    </xf>
    <xf numFmtId="169" fontId="2" fillId="0" borderId="32" xfId="0" applyNumberFormat="1" applyFont="1" applyFill="1" applyBorder="1" applyAlignment="1">
      <alignment horizontal="center" vertical="center" wrapText="1"/>
    </xf>
    <xf numFmtId="169" fontId="2" fillId="0" borderId="33"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20" xfId="0" applyFill="1" applyBorder="1" applyAlignment="1">
      <alignment horizontal="center" vertical="center" wrapText="1"/>
    </xf>
    <xf numFmtId="170" fontId="2" fillId="0" borderId="18" xfId="0" applyNumberFormat="1" applyFont="1" applyFill="1" applyBorder="1" applyAlignment="1">
      <alignment horizontal="center" vertical="center" wrapText="1"/>
    </xf>
    <xf numFmtId="20" fontId="0" fillId="0" borderId="12" xfId="0" applyNumberFormat="1" applyFill="1" applyBorder="1" applyAlignment="1">
      <alignment horizontal="center" vertical="center" wrapText="1"/>
    </xf>
    <xf numFmtId="169" fontId="0" fillId="0" borderId="13" xfId="0" applyNumberFormat="1" applyFill="1" applyBorder="1" applyAlignment="1">
      <alignment horizontal="center" vertical="center" wrapText="1"/>
    </xf>
    <xf numFmtId="169" fontId="0" fillId="0" borderId="13" xfId="0" applyNumberFormat="1" applyBorder="1" applyAlignment="1">
      <alignment horizontal="center" vertical="center" wrapText="1"/>
    </xf>
    <xf numFmtId="169" fontId="0" fillId="0" borderId="14" xfId="0" applyNumberFormat="1" applyBorder="1" applyAlignment="1">
      <alignment horizontal="center" vertical="center" wrapText="1"/>
    </xf>
    <xf numFmtId="169" fontId="0" fillId="0" borderId="16" xfId="0" applyNumberForma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0" fontId="2" fillId="0" borderId="37" xfId="0" applyNumberFormat="1" applyFont="1" applyFill="1" applyBorder="1" applyAlignment="1">
      <alignment horizontal="center" vertical="center" wrapText="1"/>
    </xf>
    <xf numFmtId="20" fontId="0" fillId="0" borderId="36" xfId="0" applyNumberFormat="1" applyBorder="1" applyAlignment="1">
      <alignment horizontal="center" vertical="center" wrapText="1"/>
    </xf>
    <xf numFmtId="169" fontId="0" fillId="0" borderId="36" xfId="0" applyNumberFormat="1" applyBorder="1" applyAlignment="1">
      <alignment horizontal="center" vertical="center" wrapText="1"/>
    </xf>
    <xf numFmtId="169" fontId="0" fillId="0" borderId="38" xfId="0" applyNumberFormat="1" applyBorder="1" applyAlignment="1">
      <alignment horizontal="center" vertical="center" wrapText="1"/>
    </xf>
    <xf numFmtId="0" fontId="2" fillId="0" borderId="39" xfId="0" applyFont="1" applyFill="1" applyBorder="1" applyAlignment="1">
      <alignment horizontal="center" vertical="center" wrapText="1"/>
    </xf>
    <xf numFmtId="0" fontId="2" fillId="0" borderId="24" xfId="0" applyFont="1" applyFill="1" applyBorder="1" applyAlignment="1">
      <alignment horizontal="center" vertical="center" wrapText="1"/>
    </xf>
    <xf numFmtId="1" fontId="0" fillId="0" borderId="22" xfId="0" applyNumberForma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2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38" xfId="0" applyFont="1" applyBorder="1" applyAlignment="1">
      <alignment horizontal="center" vertical="center" wrapText="1"/>
    </xf>
    <xf numFmtId="169" fontId="0" fillId="0" borderId="40" xfId="0" applyNumberFormat="1" applyFill="1" applyBorder="1" applyAlignment="1">
      <alignment horizontal="center" vertical="center" wrapText="1"/>
    </xf>
    <xf numFmtId="169" fontId="0" fillId="0" borderId="41" xfId="0" applyNumberFormat="1" applyFill="1" applyBorder="1" applyAlignment="1">
      <alignment horizontal="center" vertical="center" wrapText="1"/>
    </xf>
    <xf numFmtId="20" fontId="0" fillId="0" borderId="34" xfId="0" applyNumberFormat="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0" fillId="0"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2" fontId="0" fillId="0" borderId="22" xfId="0" applyNumberFormat="1" applyFill="1" applyBorder="1" applyAlignment="1">
      <alignment horizontal="center" vertical="center" wrapText="1"/>
    </xf>
    <xf numFmtId="2" fontId="0" fillId="0" borderId="23" xfId="0" applyNumberFormat="1" applyFill="1" applyBorder="1" applyAlignment="1">
      <alignment horizontal="center" vertical="center" wrapText="1"/>
    </xf>
    <xf numFmtId="0" fontId="0" fillId="0" borderId="27" xfId="0" applyBorder="1" applyAlignment="1">
      <alignment horizontal="center" vertical="center"/>
    </xf>
    <xf numFmtId="2" fontId="0" fillId="0" borderId="27" xfId="0" applyNumberFormat="1" applyFill="1" applyBorder="1" applyAlignment="1">
      <alignment horizontal="center" vertical="center" wrapText="1"/>
    </xf>
    <xf numFmtId="2" fontId="0" fillId="0" borderId="27" xfId="0" applyNumberFormat="1" applyBorder="1" applyAlignment="1">
      <alignment horizontal="center" vertical="center"/>
    </xf>
    <xf numFmtId="2" fontId="0" fillId="0" borderId="22" xfId="0" applyNumberFormat="1" applyBorder="1" applyAlignment="1">
      <alignment horizontal="center" vertical="center"/>
    </xf>
    <xf numFmtId="2" fontId="0" fillId="0" borderId="23" xfId="0" applyNumberFormat="1" applyBorder="1" applyAlignment="1">
      <alignment horizontal="center" vertical="center"/>
    </xf>
    <xf numFmtId="0" fontId="0" fillId="0" borderId="46" xfId="0" applyBorder="1" applyAlignment="1">
      <alignment horizontal="center" vertical="center"/>
    </xf>
    <xf numFmtId="2" fontId="0" fillId="0" borderId="46" xfId="0" applyNumberFormat="1" applyBorder="1" applyAlignment="1">
      <alignment horizontal="center" vertical="center"/>
    </xf>
    <xf numFmtId="0" fontId="0" fillId="0" borderId="23" xfId="0" applyBorder="1" applyAlignment="1">
      <alignment/>
    </xf>
    <xf numFmtId="0" fontId="0" fillId="0" borderId="22" xfId="0" applyBorder="1" applyAlignment="1">
      <alignment horizontal="left" vertical="center" wrapText="1"/>
    </xf>
    <xf numFmtId="2" fontId="0" fillId="0" borderId="23" xfId="0" applyNumberFormat="1" applyFill="1" applyBorder="1" applyAlignment="1">
      <alignment horizontal="center" vertical="center"/>
    </xf>
    <xf numFmtId="2" fontId="0" fillId="0" borderId="41" xfId="0" applyNumberFormat="1" applyBorder="1" applyAlignment="1">
      <alignment horizontal="center" vertical="center" wrapText="1"/>
    </xf>
    <xf numFmtId="2" fontId="0" fillId="0" borderId="41" xfId="0" applyNumberFormat="1" applyBorder="1" applyAlignment="1">
      <alignment horizontal="center" vertical="center"/>
    </xf>
    <xf numFmtId="2" fontId="0" fillId="0" borderId="47" xfId="0" applyNumberFormat="1" applyBorder="1" applyAlignment="1">
      <alignment horizontal="center" vertical="center"/>
    </xf>
    <xf numFmtId="2" fontId="0" fillId="0" borderId="48" xfId="0" applyNumberFormat="1" applyFill="1" applyBorder="1" applyAlignment="1">
      <alignment horizontal="center" vertical="center"/>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Border="1" applyAlignment="1">
      <alignment horizontal="center" vertical="center" wrapText="1"/>
    </xf>
    <xf numFmtId="0" fontId="14" fillId="0" borderId="15" xfId="0" applyFont="1" applyBorder="1" applyAlignment="1">
      <alignment horizontal="left" vertical="center" wrapText="1"/>
    </xf>
    <xf numFmtId="0" fontId="2" fillId="0" borderId="16"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14" fillId="0" borderId="15" xfId="0" applyFont="1" applyFill="1" applyBorder="1" applyAlignment="1">
      <alignment horizontal="left" vertical="center" wrapText="1"/>
    </xf>
    <xf numFmtId="0" fontId="14" fillId="0" borderId="34" xfId="0" applyFont="1" applyBorder="1" applyAlignment="1">
      <alignment horizontal="left" vertical="center" wrapText="1"/>
    </xf>
    <xf numFmtId="0" fontId="2" fillId="0" borderId="38" xfId="0" applyFont="1" applyBorder="1" applyAlignment="1">
      <alignment horizontal="center" vertical="center" wrapText="1"/>
    </xf>
    <xf numFmtId="0" fontId="0" fillId="0" borderId="11" xfId="0" applyFill="1" applyBorder="1" applyAlignment="1">
      <alignment horizontal="left" vertical="center" wrapText="1"/>
    </xf>
    <xf numFmtId="0" fontId="0" fillId="0" borderId="53" xfId="0" applyFill="1" applyBorder="1" applyAlignment="1">
      <alignment horizontal="left" vertical="center" wrapText="1"/>
    </xf>
    <xf numFmtId="0" fontId="0" fillId="0" borderId="37" xfId="0"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8" xfId="0" applyFont="1" applyFill="1" applyBorder="1" applyAlignment="1">
      <alignment horizontal="center" vertical="center" wrapText="1"/>
    </xf>
    <xf numFmtId="2" fontId="0" fillId="0" borderId="54" xfId="0" applyNumberForma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xf>
    <xf numFmtId="0" fontId="0" fillId="20" borderId="26" xfId="0" applyFill="1" applyBorder="1" applyAlignment="1">
      <alignment horizontal="center" vertical="center" wrapText="1"/>
    </xf>
    <xf numFmtId="0" fontId="0" fillId="20" borderId="55" xfId="0" applyFill="1" applyBorder="1" applyAlignment="1">
      <alignment horizontal="center" vertical="center" wrapText="1"/>
    </xf>
    <xf numFmtId="0" fontId="0" fillId="20" borderId="56" xfId="0" applyFill="1" applyBorder="1" applyAlignment="1">
      <alignment horizontal="center" vertical="center" wrapText="1"/>
    </xf>
    <xf numFmtId="0" fontId="0" fillId="20" borderId="45" xfId="0" applyFill="1" applyBorder="1" applyAlignment="1">
      <alignment horizontal="center" vertical="center" wrapText="1"/>
    </xf>
    <xf numFmtId="2" fontId="0" fillId="20" borderId="26" xfId="0" applyNumberFormat="1" applyFill="1" applyBorder="1" applyAlignment="1">
      <alignment horizontal="center" vertical="center" wrapText="1"/>
    </xf>
    <xf numFmtId="0" fontId="4" fillId="20" borderId="26" xfId="0" applyFont="1" applyFill="1" applyBorder="1" applyAlignment="1">
      <alignment horizontal="center" vertical="center" wrapText="1"/>
    </xf>
    <xf numFmtId="0" fontId="0" fillId="20" borderId="44" xfId="0" applyFill="1" applyBorder="1" applyAlignment="1">
      <alignment horizontal="center" vertical="center" wrapText="1"/>
    </xf>
    <xf numFmtId="0" fontId="0" fillId="20" borderId="21" xfId="0"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36" xfId="0" applyFont="1" applyBorder="1" applyAlignment="1">
      <alignment horizontal="left" vertical="center" wrapText="1"/>
    </xf>
    <xf numFmtId="0" fontId="14" fillId="0" borderId="42" xfId="0" applyFont="1" applyFill="1" applyBorder="1" applyAlignment="1">
      <alignment horizontal="left" vertical="center" wrapText="1"/>
    </xf>
    <xf numFmtId="2" fontId="0" fillId="0" borderId="57" xfId="0" applyNumberFormat="1" applyBorder="1" applyAlignment="1">
      <alignment horizontal="center" vertical="center" wrapText="1"/>
    </xf>
    <xf numFmtId="0" fontId="14" fillId="0" borderId="4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18" fillId="11" borderId="10" xfId="0" applyFont="1" applyFill="1" applyBorder="1" applyAlignment="1">
      <alignment horizontal="center" vertical="center" wrapText="1"/>
    </xf>
    <xf numFmtId="20" fontId="18" fillId="11" borderId="16" xfId="0" applyNumberFormat="1"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18" fillId="11" borderId="16" xfId="0" applyFont="1" applyFill="1" applyBorder="1" applyAlignment="1">
      <alignment horizontal="center" vertical="center" wrapText="1"/>
    </xf>
    <xf numFmtId="20" fontId="18" fillId="11" borderId="10" xfId="0" applyNumberFormat="1" applyFont="1" applyFill="1" applyBorder="1" applyAlignment="1">
      <alignment horizontal="center" vertical="center" wrapText="1"/>
    </xf>
    <xf numFmtId="0" fontId="1" fillId="11" borderId="16" xfId="0" applyFont="1" applyFill="1" applyBorder="1" applyAlignment="1">
      <alignment horizontal="center" vertical="center" wrapText="1"/>
    </xf>
    <xf numFmtId="0" fontId="2" fillId="11" borderId="14" xfId="0" applyFont="1" applyFill="1" applyBorder="1" applyAlignment="1">
      <alignment horizontal="center" vertical="center" textRotation="90" wrapText="1"/>
    </xf>
    <xf numFmtId="0" fontId="2" fillId="11" borderId="16"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11" borderId="0" xfId="0" applyFill="1" applyAlignment="1">
      <alignment horizontal="center" vertical="center" wrapText="1"/>
    </xf>
    <xf numFmtId="0" fontId="11" fillId="11" borderId="14"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2" fillId="24" borderId="13" xfId="0" applyFont="1" applyFill="1" applyBorder="1" applyAlignment="1">
      <alignment horizontal="center" vertical="center" textRotation="90" wrapText="1"/>
    </xf>
    <xf numFmtId="0" fontId="2" fillId="11" borderId="33" xfId="0" applyFont="1" applyFill="1" applyBorder="1" applyAlignment="1">
      <alignment horizontal="center" vertical="center" wrapText="1"/>
    </xf>
    <xf numFmtId="20" fontId="2" fillId="11" borderId="19" xfId="0" applyNumberFormat="1" applyFont="1" applyFill="1" applyBorder="1" applyAlignment="1">
      <alignment horizontal="center" vertical="center" wrapText="1"/>
    </xf>
    <xf numFmtId="20" fontId="2" fillId="11" borderId="25" xfId="0" applyNumberFormat="1" applyFont="1" applyFill="1" applyBorder="1" applyAlignment="1">
      <alignment horizontal="center" vertical="center" wrapText="1"/>
    </xf>
    <xf numFmtId="20" fontId="0" fillId="11" borderId="25" xfId="0" applyNumberFormat="1" applyFill="1" applyBorder="1" applyAlignment="1">
      <alignment horizontal="center" vertical="center" wrapText="1"/>
    </xf>
    <xf numFmtId="0" fontId="0" fillId="11" borderId="10" xfId="0" applyFill="1" applyBorder="1" applyAlignment="1">
      <alignment horizontal="center" vertical="center" wrapText="1"/>
    </xf>
    <xf numFmtId="0" fontId="15" fillId="11" borderId="10" xfId="0" applyFont="1" applyFill="1" applyBorder="1" applyAlignment="1">
      <alignment horizontal="center" vertical="center" wrapText="1"/>
    </xf>
    <xf numFmtId="0" fontId="0" fillId="11" borderId="36" xfId="0"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0" fillId="11" borderId="18" xfId="0" applyFill="1" applyBorder="1" applyAlignment="1">
      <alignment horizontal="center" vertical="center" wrapText="1"/>
    </xf>
    <xf numFmtId="0" fontId="0" fillId="11" borderId="11" xfId="0" applyFill="1" applyBorder="1" applyAlignment="1">
      <alignment horizontal="center" vertical="center" wrapText="1"/>
    </xf>
    <xf numFmtId="0" fontId="2" fillId="11" borderId="11" xfId="0" applyFont="1" applyFill="1" applyBorder="1" applyAlignment="1">
      <alignment horizontal="center" vertical="center" wrapText="1"/>
    </xf>
    <xf numFmtId="0" fontId="0" fillId="11" borderId="37" xfId="0" applyFill="1" applyBorder="1" applyAlignment="1">
      <alignment horizontal="center" vertical="center" wrapText="1"/>
    </xf>
    <xf numFmtId="0" fontId="2" fillId="11" borderId="18" xfId="0" applyFont="1" applyFill="1" applyBorder="1" applyAlignment="1">
      <alignment horizontal="center" vertical="center" wrapText="1" readingOrder="1"/>
    </xf>
    <xf numFmtId="0" fontId="2" fillId="11" borderId="10" xfId="0" applyFont="1" applyFill="1" applyBorder="1" applyAlignment="1">
      <alignment horizontal="justify" vertical="center" wrapText="1"/>
    </xf>
    <xf numFmtId="0" fontId="2" fillId="11" borderId="10" xfId="0" applyFont="1" applyFill="1" applyBorder="1" applyAlignment="1">
      <alignment horizontal="justify" vertical="center" wrapText="1"/>
    </xf>
    <xf numFmtId="0" fontId="2" fillId="11" borderId="0" xfId="0" applyFont="1" applyFill="1" applyAlignment="1">
      <alignment horizontal="center" vertical="center" wrapText="1"/>
    </xf>
    <xf numFmtId="0" fontId="3" fillId="11" borderId="10" xfId="0" applyFont="1" applyFill="1" applyBorder="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17" fillId="25" borderId="11" xfId="0" applyFont="1" applyFill="1" applyBorder="1" applyAlignment="1">
      <alignment horizontal="center" vertical="center" wrapText="1"/>
    </xf>
    <xf numFmtId="0" fontId="7" fillId="25" borderId="25" xfId="0" applyFont="1" applyFill="1" applyBorder="1" applyAlignment="1">
      <alignment horizontal="center" vertical="center" wrapText="1"/>
    </xf>
    <xf numFmtId="0" fontId="7" fillId="25" borderId="17"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26"/>
  <sheetViews>
    <sheetView zoomScalePageLayoutView="0" workbookViewId="0" topLeftCell="T22">
      <selection activeCell="AB14" sqref="AB14:AB15"/>
    </sheetView>
  </sheetViews>
  <sheetFormatPr defaultColWidth="9.140625" defaultRowHeight="15"/>
  <cols>
    <col min="1" max="1" width="9.140625" style="5" customWidth="1"/>
    <col min="2" max="2" width="22.8515625" style="5" bestFit="1" customWidth="1"/>
    <col min="3" max="3" width="19.421875" style="5" bestFit="1" customWidth="1"/>
    <col min="4" max="4" width="22.00390625" style="5" hidden="1" customWidth="1"/>
    <col min="5" max="5" width="0" style="5" hidden="1" customWidth="1"/>
    <col min="6" max="6" width="16.00390625" style="5" hidden="1" customWidth="1"/>
    <col min="7" max="7" width="12.00390625" style="5" hidden="1" customWidth="1"/>
    <col min="8" max="8" width="41.421875" style="5" customWidth="1"/>
    <col min="9" max="9" width="13.28125" style="5" customWidth="1"/>
    <col min="10" max="10" width="16.28125" style="63" customWidth="1"/>
    <col min="11" max="11" width="16.28125" style="72" customWidth="1"/>
    <col min="12" max="12" width="29.00390625" style="67" customWidth="1"/>
    <col min="13" max="14" width="9.140625" style="5" customWidth="1"/>
    <col min="15" max="15" width="23.8515625" style="5" customWidth="1"/>
    <col min="16" max="16" width="9.140625" style="5" customWidth="1"/>
    <col min="17" max="17" width="34.00390625" style="5" customWidth="1"/>
    <col min="18" max="18" width="9.140625" style="5" customWidth="1"/>
    <col min="19" max="19" width="31.00390625" style="5" customWidth="1"/>
    <col min="20" max="20" width="9.140625" style="5" customWidth="1"/>
    <col min="21" max="21" width="32.00390625" style="5" customWidth="1"/>
    <col min="22" max="22" width="11.7109375" style="75" customWidth="1"/>
    <col min="23" max="23" width="9.140625" style="5" customWidth="1"/>
    <col min="24" max="24" width="12.00390625" style="63" customWidth="1"/>
    <col min="25" max="25" width="18.140625" style="63" customWidth="1"/>
    <col min="26" max="26" width="13.00390625" style="5" customWidth="1"/>
    <col min="27" max="27" width="9.140625" style="5" customWidth="1"/>
    <col min="28" max="28" width="12.8515625" style="42" customWidth="1"/>
    <col min="29" max="16384" width="9.140625" style="5" customWidth="1"/>
  </cols>
  <sheetData>
    <row r="1" spans="1:17" ht="18.75">
      <c r="A1" s="329" t="s">
        <v>329</v>
      </c>
      <c r="B1" s="329"/>
      <c r="C1" s="329"/>
      <c r="D1" s="329"/>
      <c r="E1" s="329"/>
      <c r="F1" s="329"/>
      <c r="G1" s="329"/>
      <c r="H1" s="329"/>
      <c r="I1" s="329"/>
      <c r="J1" s="329"/>
      <c r="K1" s="329"/>
      <c r="L1" s="329"/>
      <c r="M1" s="329"/>
      <c r="N1" s="329"/>
      <c r="O1" s="329"/>
      <c r="P1" s="329"/>
      <c r="Q1" s="329"/>
    </row>
    <row r="2" spans="1:17" ht="15" customHeight="1">
      <c r="A2" s="329" t="s">
        <v>330</v>
      </c>
      <c r="B2" s="329"/>
      <c r="C2" s="329"/>
      <c r="D2" s="329"/>
      <c r="E2" s="329"/>
      <c r="F2" s="329"/>
      <c r="G2" s="329"/>
      <c r="H2" s="329"/>
      <c r="I2" s="329"/>
      <c r="J2" s="329"/>
      <c r="K2" s="329"/>
      <c r="L2" s="329"/>
      <c r="M2" s="329"/>
      <c r="N2" s="329"/>
      <c r="O2" s="329"/>
      <c r="P2" s="329"/>
      <c r="Q2" s="329"/>
    </row>
    <row r="4" spans="1:17" ht="60" customHeight="1">
      <c r="A4" s="330" t="s">
        <v>334</v>
      </c>
      <c r="B4" s="330"/>
      <c r="C4" s="330"/>
      <c r="D4" s="330"/>
      <c r="E4" s="330"/>
      <c r="F4" s="330"/>
      <c r="G4" s="330"/>
      <c r="H4" s="330"/>
      <c r="I4" s="330"/>
      <c r="J4" s="330"/>
      <c r="K4" s="330"/>
      <c r="L4" s="330"/>
      <c r="M4" s="330"/>
      <c r="N4" s="330"/>
      <c r="O4" s="330"/>
      <c r="P4" s="330"/>
      <c r="Q4" s="330"/>
    </row>
    <row r="6" spans="1:17" ht="15" customHeight="1">
      <c r="A6" s="331" t="s">
        <v>331</v>
      </c>
      <c r="B6" s="331"/>
      <c r="C6" s="331"/>
      <c r="D6" s="331"/>
      <c r="E6" s="331"/>
      <c r="F6" s="331"/>
      <c r="G6" s="331"/>
      <c r="H6" s="331"/>
      <c r="I6" s="331"/>
      <c r="J6" s="331"/>
      <c r="K6" s="331"/>
      <c r="L6" s="331"/>
      <c r="M6" s="331"/>
      <c r="N6" s="331"/>
      <c r="O6" s="331"/>
      <c r="P6" s="331"/>
      <c r="Q6" s="331"/>
    </row>
    <row r="7" spans="1:17" ht="21">
      <c r="A7" s="40"/>
      <c r="B7" s="40"/>
      <c r="C7" s="40"/>
      <c r="D7" s="40"/>
      <c r="E7" s="40"/>
      <c r="F7" s="40"/>
      <c r="G7" s="40"/>
      <c r="H7" s="40"/>
      <c r="I7" s="40"/>
      <c r="J7" s="62"/>
      <c r="K7" s="71"/>
      <c r="L7" s="66"/>
      <c r="M7" s="40"/>
      <c r="N7" s="40"/>
      <c r="O7" s="40"/>
      <c r="P7" s="40"/>
      <c r="Q7" s="40"/>
    </row>
    <row r="8" spans="1:17" ht="21">
      <c r="A8" s="331" t="s">
        <v>332</v>
      </c>
      <c r="B8" s="331"/>
      <c r="C8" s="331"/>
      <c r="D8" s="331"/>
      <c r="E8" s="331"/>
      <c r="F8" s="331"/>
      <c r="G8" s="331"/>
      <c r="H8" s="331"/>
      <c r="I8" s="331"/>
      <c r="J8" s="331"/>
      <c r="K8" s="331"/>
      <c r="L8" s="331"/>
      <c r="M8" s="331"/>
      <c r="N8" s="331"/>
      <c r="O8" s="331"/>
      <c r="P8" s="331"/>
      <c r="Q8" s="331"/>
    </row>
    <row r="11" spans="1:17" ht="18.75" customHeight="1">
      <c r="A11" s="328" t="s">
        <v>346</v>
      </c>
      <c r="B11" s="328"/>
      <c r="L11" s="328" t="s">
        <v>333</v>
      </c>
      <c r="M11" s="328"/>
      <c r="N11" s="328"/>
      <c r="O11" s="328"/>
      <c r="P11" s="328"/>
      <c r="Q11" s="328"/>
    </row>
    <row r="12" spans="5:6" ht="15.75" thickBot="1">
      <c r="E12" s="327" t="s">
        <v>298</v>
      </c>
      <c r="F12" s="327"/>
    </row>
    <row r="13" spans="1:28" ht="100.5">
      <c r="A13" s="13" t="s">
        <v>294</v>
      </c>
      <c r="B13" s="14" t="s">
        <v>295</v>
      </c>
      <c r="C13" s="14" t="s">
        <v>328</v>
      </c>
      <c r="D13" s="14" t="s">
        <v>297</v>
      </c>
      <c r="E13" s="14" t="s">
        <v>299</v>
      </c>
      <c r="F13" s="14" t="s">
        <v>300</v>
      </c>
      <c r="G13" s="15" t="s">
        <v>313</v>
      </c>
      <c r="H13" s="16" t="s">
        <v>301</v>
      </c>
      <c r="I13" s="18" t="s">
        <v>302</v>
      </c>
      <c r="J13" s="64" t="s">
        <v>358</v>
      </c>
      <c r="K13" s="73" t="s">
        <v>303</v>
      </c>
      <c r="L13" s="322" t="s">
        <v>388</v>
      </c>
      <c r="M13" s="58" t="s">
        <v>350</v>
      </c>
      <c r="N13" s="22" t="s">
        <v>310</v>
      </c>
      <c r="O13" s="286" t="s">
        <v>311</v>
      </c>
      <c r="P13" s="22" t="s">
        <v>309</v>
      </c>
      <c r="Q13" s="286" t="s">
        <v>311</v>
      </c>
      <c r="R13" s="22" t="s">
        <v>304</v>
      </c>
      <c r="S13" s="309" t="s">
        <v>311</v>
      </c>
      <c r="T13" s="22" t="s">
        <v>308</v>
      </c>
      <c r="U13" s="286" t="s">
        <v>311</v>
      </c>
      <c r="V13" s="76" t="s">
        <v>312</v>
      </c>
      <c r="W13" s="15" t="s">
        <v>305</v>
      </c>
      <c r="X13" s="70" t="s">
        <v>358</v>
      </c>
      <c r="Y13" s="70" t="s">
        <v>413</v>
      </c>
      <c r="Z13" s="105" t="s">
        <v>314</v>
      </c>
      <c r="AA13" s="48" t="s">
        <v>307</v>
      </c>
      <c r="AB13" s="100" t="s">
        <v>338</v>
      </c>
    </row>
    <row r="14" spans="1:28" ht="84">
      <c r="A14" s="55" t="s">
        <v>347</v>
      </c>
      <c r="B14" s="6" t="s">
        <v>351</v>
      </c>
      <c r="C14" s="6" t="s">
        <v>352</v>
      </c>
      <c r="D14" s="59" t="s">
        <v>353</v>
      </c>
      <c r="E14" s="6">
        <v>11</v>
      </c>
      <c r="F14" s="6">
        <v>1</v>
      </c>
      <c r="G14" s="47">
        <v>12</v>
      </c>
      <c r="H14" s="56" t="s">
        <v>362</v>
      </c>
      <c r="I14" s="9">
        <v>0.375</v>
      </c>
      <c r="J14" s="61">
        <v>0</v>
      </c>
      <c r="K14" s="55"/>
      <c r="L14" s="323" t="s">
        <v>355</v>
      </c>
      <c r="M14" s="6">
        <v>3</v>
      </c>
      <c r="N14" s="6"/>
      <c r="O14" s="281"/>
      <c r="P14" s="6">
        <v>3</v>
      </c>
      <c r="Q14" s="324" t="s">
        <v>354</v>
      </c>
      <c r="R14" s="6"/>
      <c r="S14" s="281"/>
      <c r="T14" s="60">
        <v>240</v>
      </c>
      <c r="U14" s="288" t="s">
        <v>356</v>
      </c>
      <c r="V14" s="77" t="s">
        <v>357</v>
      </c>
      <c r="W14" s="9">
        <v>0.4583333333333333</v>
      </c>
      <c r="X14" s="61">
        <v>0.0838425925925926</v>
      </c>
      <c r="Y14" s="61">
        <v>0.0837962962962963</v>
      </c>
      <c r="Z14" s="10">
        <v>15</v>
      </c>
      <c r="AA14" s="10">
        <v>21</v>
      </c>
      <c r="AB14" s="101">
        <f>AA14/G14</f>
        <v>1.75</v>
      </c>
    </row>
    <row r="15" spans="1:28" ht="72">
      <c r="A15" s="55" t="s">
        <v>273</v>
      </c>
      <c r="B15" s="6" t="s">
        <v>359</v>
      </c>
      <c r="C15" s="6" t="s">
        <v>360</v>
      </c>
      <c r="D15" s="59" t="s">
        <v>361</v>
      </c>
      <c r="E15" s="6">
        <v>6</v>
      </c>
      <c r="F15" s="6">
        <v>1</v>
      </c>
      <c r="G15" s="6">
        <v>7</v>
      </c>
      <c r="H15" s="56" t="s">
        <v>73</v>
      </c>
      <c r="I15" s="9">
        <v>0.6180555555555556</v>
      </c>
      <c r="J15" s="61">
        <v>0.24305555555555555</v>
      </c>
      <c r="K15" s="55"/>
      <c r="L15" s="323" t="s">
        <v>363</v>
      </c>
      <c r="M15" s="6">
        <v>9</v>
      </c>
      <c r="N15" s="69">
        <v>20</v>
      </c>
      <c r="O15" s="288" t="s">
        <v>364</v>
      </c>
      <c r="P15" s="6">
        <v>3</v>
      </c>
      <c r="Q15" s="288" t="s">
        <v>365</v>
      </c>
      <c r="R15" s="6">
        <v>5</v>
      </c>
      <c r="S15" s="288" t="s">
        <v>366</v>
      </c>
      <c r="T15" s="6">
        <v>140</v>
      </c>
      <c r="U15" s="288"/>
      <c r="V15" s="77" t="s">
        <v>357</v>
      </c>
      <c r="W15" s="9">
        <v>0.6722222222222222</v>
      </c>
      <c r="X15" s="61">
        <v>0.3046875</v>
      </c>
      <c r="Y15" s="61">
        <v>0.06163194444444445</v>
      </c>
      <c r="Z15" s="10"/>
      <c r="AA15" s="10">
        <v>37</v>
      </c>
      <c r="AB15" s="101">
        <f aca="true" t="shared" si="0" ref="AB15:AB25">AA15/G15</f>
        <v>5.285714285714286</v>
      </c>
    </row>
    <row r="16" spans="1:28" ht="157.5">
      <c r="A16" s="55" t="s">
        <v>274</v>
      </c>
      <c r="B16" s="6" t="s">
        <v>367</v>
      </c>
      <c r="C16" s="6" t="s">
        <v>368</v>
      </c>
      <c r="D16" s="59" t="s">
        <v>369</v>
      </c>
      <c r="E16" s="6">
        <v>12</v>
      </c>
      <c r="F16" s="6">
        <v>1</v>
      </c>
      <c r="G16" s="6">
        <v>13</v>
      </c>
      <c r="H16" s="57" t="s">
        <v>378</v>
      </c>
      <c r="I16" s="9">
        <v>0.4166666666666667</v>
      </c>
      <c r="J16" s="61">
        <v>0.041666666666666664</v>
      </c>
      <c r="K16" s="55"/>
      <c r="L16" s="323" t="s">
        <v>370</v>
      </c>
      <c r="M16" s="6">
        <v>12</v>
      </c>
      <c r="N16" s="6">
        <v>3</v>
      </c>
      <c r="O16" s="288" t="s">
        <v>380</v>
      </c>
      <c r="P16" s="6"/>
      <c r="Q16" s="288" t="s">
        <v>371</v>
      </c>
      <c r="R16" s="6"/>
      <c r="S16" s="288"/>
      <c r="T16" s="6"/>
      <c r="U16" s="288" t="s">
        <v>372</v>
      </c>
      <c r="V16" s="77" t="s">
        <v>357</v>
      </c>
      <c r="W16" s="9">
        <v>0.47291666666666665</v>
      </c>
      <c r="X16" s="61">
        <v>0.09797453703703703</v>
      </c>
      <c r="Y16" s="61">
        <v>0.05630787037037036</v>
      </c>
      <c r="Z16" s="10"/>
      <c r="AA16" s="10">
        <v>3</v>
      </c>
      <c r="AB16" s="101">
        <f t="shared" si="0"/>
        <v>0.23076923076923078</v>
      </c>
    </row>
    <row r="17" spans="1:28" ht="96">
      <c r="A17" s="55" t="s">
        <v>275</v>
      </c>
      <c r="B17" s="6" t="s">
        <v>373</v>
      </c>
      <c r="C17" s="6" t="s">
        <v>374</v>
      </c>
      <c r="D17" s="59" t="s">
        <v>375</v>
      </c>
      <c r="E17" s="6">
        <v>8</v>
      </c>
      <c r="F17" s="6">
        <v>1</v>
      </c>
      <c r="G17" s="6">
        <v>9</v>
      </c>
      <c r="H17" s="56" t="s">
        <v>71</v>
      </c>
      <c r="I17" s="9">
        <v>0.4375</v>
      </c>
      <c r="J17" s="61">
        <v>0.0625</v>
      </c>
      <c r="K17" s="55"/>
      <c r="L17" s="323" t="s">
        <v>379</v>
      </c>
      <c r="M17" s="6">
        <v>3</v>
      </c>
      <c r="N17" s="6"/>
      <c r="O17" s="281"/>
      <c r="P17" s="6">
        <v>3</v>
      </c>
      <c r="Q17" s="288" t="s">
        <v>381</v>
      </c>
      <c r="R17" s="6"/>
      <c r="S17" s="326" t="s">
        <v>382</v>
      </c>
      <c r="T17" s="6"/>
      <c r="U17" s="288" t="s">
        <v>383</v>
      </c>
      <c r="V17" s="77" t="s">
        <v>357</v>
      </c>
      <c r="W17" s="9">
        <v>0.5020833333333333</v>
      </c>
      <c r="X17" s="61">
        <v>0.12708333333333333</v>
      </c>
      <c r="Y17" s="61">
        <v>0.06458333333333334</v>
      </c>
      <c r="Z17" s="10"/>
      <c r="AA17" s="10">
        <v>6</v>
      </c>
      <c r="AB17" s="101">
        <f t="shared" si="0"/>
        <v>0.6666666666666666</v>
      </c>
    </row>
    <row r="18" spans="1:28" ht="72">
      <c r="A18" s="55" t="s">
        <v>272</v>
      </c>
      <c r="B18" s="6" t="s">
        <v>384</v>
      </c>
      <c r="C18" s="6" t="s">
        <v>385</v>
      </c>
      <c r="D18" s="59" t="s">
        <v>386</v>
      </c>
      <c r="E18" s="6">
        <v>10</v>
      </c>
      <c r="F18" s="6">
        <v>1</v>
      </c>
      <c r="G18" s="6">
        <v>11</v>
      </c>
      <c r="H18" s="56" t="s">
        <v>72</v>
      </c>
      <c r="I18" s="9">
        <v>0.4583333333333333</v>
      </c>
      <c r="J18" s="61">
        <v>0.08333333333333333</v>
      </c>
      <c r="K18" s="55">
        <v>1</v>
      </c>
      <c r="L18" s="323" t="s">
        <v>389</v>
      </c>
      <c r="M18" s="6">
        <v>15</v>
      </c>
      <c r="N18" s="6">
        <v>1</v>
      </c>
      <c r="O18" s="288" t="s">
        <v>390</v>
      </c>
      <c r="P18" s="6"/>
      <c r="Q18" s="288" t="s">
        <v>391</v>
      </c>
      <c r="R18" s="6">
        <v>10</v>
      </c>
      <c r="S18" s="288" t="s">
        <v>392</v>
      </c>
      <c r="T18" s="6">
        <v>50</v>
      </c>
      <c r="U18" s="288" t="s">
        <v>393</v>
      </c>
      <c r="V18" s="77" t="s">
        <v>357</v>
      </c>
      <c r="W18" s="9">
        <v>0.5319444444444444</v>
      </c>
      <c r="X18" s="61">
        <v>0.15694444444444444</v>
      </c>
      <c r="Y18" s="61">
        <v>0.07361111111111111</v>
      </c>
      <c r="Z18" s="10">
        <v>1</v>
      </c>
      <c r="AA18" s="10">
        <v>78</v>
      </c>
      <c r="AB18" s="101">
        <f t="shared" si="0"/>
        <v>7.090909090909091</v>
      </c>
    </row>
    <row r="19" spans="1:28" ht="84">
      <c r="A19" s="55" t="s">
        <v>271</v>
      </c>
      <c r="B19" s="6" t="s">
        <v>359</v>
      </c>
      <c r="C19" s="6" t="s">
        <v>394</v>
      </c>
      <c r="D19" s="59" t="s">
        <v>395</v>
      </c>
      <c r="E19" s="6">
        <v>12</v>
      </c>
      <c r="F19" s="6">
        <v>1</v>
      </c>
      <c r="G19" s="10">
        <v>13</v>
      </c>
      <c r="H19" s="56" t="s">
        <v>396</v>
      </c>
      <c r="I19" s="9">
        <v>0.4791666666666667</v>
      </c>
      <c r="J19" s="61">
        <v>0.10416666666666667</v>
      </c>
      <c r="K19" s="55"/>
      <c r="L19" s="323"/>
      <c r="M19" s="6"/>
      <c r="N19" s="6">
        <v>43</v>
      </c>
      <c r="O19" s="288" t="s">
        <v>397</v>
      </c>
      <c r="P19" s="5">
        <v>3</v>
      </c>
      <c r="Q19" s="288" t="s">
        <v>398</v>
      </c>
      <c r="R19" s="6"/>
      <c r="S19" s="297"/>
      <c r="T19" s="6">
        <v>15</v>
      </c>
      <c r="U19" s="288" t="s">
        <v>399</v>
      </c>
      <c r="V19" s="78">
        <v>0.06597222222222222</v>
      </c>
      <c r="W19" s="9">
        <v>0.5499999999999999</v>
      </c>
      <c r="X19" s="61">
        <v>0.17552083333333335</v>
      </c>
      <c r="Y19" s="61">
        <v>0.07025462962962963</v>
      </c>
      <c r="Z19" s="10"/>
      <c r="AA19" s="10">
        <v>61</v>
      </c>
      <c r="AB19" s="101">
        <f t="shared" si="0"/>
        <v>4.6923076923076925</v>
      </c>
    </row>
    <row r="20" spans="1:28" ht="132">
      <c r="A20" s="55" t="s">
        <v>276</v>
      </c>
      <c r="B20" s="6" t="s">
        <v>359</v>
      </c>
      <c r="C20" s="6" t="s">
        <v>400</v>
      </c>
      <c r="D20" s="59" t="s">
        <v>401</v>
      </c>
      <c r="E20" s="6">
        <v>11</v>
      </c>
      <c r="F20" s="6">
        <v>1</v>
      </c>
      <c r="G20" s="6">
        <v>12</v>
      </c>
      <c r="H20" s="56" t="s">
        <v>402</v>
      </c>
      <c r="I20" s="9" t="s">
        <v>407</v>
      </c>
      <c r="J20" s="61">
        <v>0.125</v>
      </c>
      <c r="K20" s="55">
        <v>1</v>
      </c>
      <c r="L20" s="323" t="s">
        <v>403</v>
      </c>
      <c r="M20" s="6"/>
      <c r="N20" s="6"/>
      <c r="O20" s="281"/>
      <c r="P20" s="6">
        <v>3</v>
      </c>
      <c r="Q20" s="288" t="s">
        <v>404</v>
      </c>
      <c r="R20" s="6"/>
      <c r="S20" s="288" t="s">
        <v>405</v>
      </c>
      <c r="T20" s="47">
        <v>2</v>
      </c>
      <c r="U20" s="288" t="s">
        <v>406</v>
      </c>
      <c r="V20" s="78">
        <v>0.4583333333333333</v>
      </c>
      <c r="W20" s="9">
        <v>0.5680555555555555</v>
      </c>
      <c r="X20" s="61">
        <v>0.19328703703703706</v>
      </c>
      <c r="Y20" s="61">
        <v>0.060648148148148145</v>
      </c>
      <c r="Z20" s="10"/>
      <c r="AA20" s="10">
        <v>9</v>
      </c>
      <c r="AB20" s="101">
        <f t="shared" si="0"/>
        <v>0.75</v>
      </c>
    </row>
    <row r="21" spans="1:28" ht="45">
      <c r="A21" s="55" t="s">
        <v>277</v>
      </c>
      <c r="B21" s="6" t="s">
        <v>367</v>
      </c>
      <c r="C21" s="6" t="s">
        <v>408</v>
      </c>
      <c r="D21" s="59" t="s">
        <v>409</v>
      </c>
      <c r="E21" s="6">
        <v>9</v>
      </c>
      <c r="F21" s="6">
        <v>1</v>
      </c>
      <c r="G21" s="6">
        <v>10</v>
      </c>
      <c r="H21" s="56" t="s">
        <v>410</v>
      </c>
      <c r="I21" s="9">
        <v>0.5208333333333334</v>
      </c>
      <c r="J21" s="61">
        <v>0.14583333333333334</v>
      </c>
      <c r="K21" s="55"/>
      <c r="L21" s="323"/>
      <c r="M21" s="6">
        <v>3</v>
      </c>
      <c r="N21" s="6"/>
      <c r="O21" s="281"/>
      <c r="P21" s="6">
        <v>3</v>
      </c>
      <c r="Q21" s="288" t="s">
        <v>418</v>
      </c>
      <c r="R21" s="6"/>
      <c r="S21" s="281"/>
      <c r="T21" s="6">
        <v>10</v>
      </c>
      <c r="U21" s="288" t="s">
        <v>412</v>
      </c>
      <c r="V21" s="78">
        <v>0.3125</v>
      </c>
      <c r="W21" s="9">
        <v>0.5888888888888889</v>
      </c>
      <c r="X21" s="61">
        <v>0.21412037037037038</v>
      </c>
      <c r="Y21" s="61">
        <v>0.06342592592592593</v>
      </c>
      <c r="Z21" s="10"/>
      <c r="AA21" s="10">
        <v>16</v>
      </c>
      <c r="AB21" s="101">
        <f t="shared" si="0"/>
        <v>1.6</v>
      </c>
    </row>
    <row r="22" spans="1:28" ht="48">
      <c r="A22" s="55" t="s">
        <v>278</v>
      </c>
      <c r="B22" s="6" t="s">
        <v>414</v>
      </c>
      <c r="C22" s="6" t="s">
        <v>415</v>
      </c>
      <c r="D22" s="59" t="s">
        <v>416</v>
      </c>
      <c r="E22" s="6">
        <v>7</v>
      </c>
      <c r="F22" s="6">
        <v>1</v>
      </c>
      <c r="G22" s="6">
        <v>8</v>
      </c>
      <c r="H22" s="56" t="s">
        <v>417</v>
      </c>
      <c r="I22" s="9">
        <v>0.5416666666666666</v>
      </c>
      <c r="J22" s="61">
        <v>0.16666666666666666</v>
      </c>
      <c r="K22" s="55"/>
      <c r="L22" s="323"/>
      <c r="M22" s="6">
        <v>3</v>
      </c>
      <c r="N22" s="6"/>
      <c r="O22" s="281"/>
      <c r="P22" s="6">
        <v>2</v>
      </c>
      <c r="Q22" s="288" t="s">
        <v>411</v>
      </c>
      <c r="R22" s="6"/>
      <c r="S22" s="281"/>
      <c r="T22" s="6"/>
      <c r="U22" s="281"/>
      <c r="V22" s="78">
        <v>1.05</v>
      </c>
      <c r="W22" s="9">
        <v>0.6041666666666666</v>
      </c>
      <c r="X22" s="61">
        <v>0.22921296296296298</v>
      </c>
      <c r="Y22" s="61">
        <v>0.045752314814814815</v>
      </c>
      <c r="Z22" s="10"/>
      <c r="AA22" s="10">
        <v>5</v>
      </c>
      <c r="AB22" s="101">
        <f t="shared" si="0"/>
        <v>0.625</v>
      </c>
    </row>
    <row r="23" spans="1:28" ht="72">
      <c r="A23" s="6" t="s">
        <v>279</v>
      </c>
      <c r="B23" s="6" t="s">
        <v>419</v>
      </c>
      <c r="C23" s="6" t="s">
        <v>420</v>
      </c>
      <c r="D23" s="6" t="s">
        <v>421</v>
      </c>
      <c r="E23" s="6">
        <v>10</v>
      </c>
      <c r="F23" s="6">
        <v>1</v>
      </c>
      <c r="G23" s="6">
        <v>11</v>
      </c>
      <c r="H23" s="81" t="s">
        <v>422</v>
      </c>
      <c r="I23" s="9">
        <v>0.5625</v>
      </c>
      <c r="J23" s="61">
        <v>0.1875</v>
      </c>
      <c r="K23" s="55">
        <v>2</v>
      </c>
      <c r="L23" s="323" t="s">
        <v>423</v>
      </c>
      <c r="M23" s="6">
        <v>3</v>
      </c>
      <c r="N23" s="6">
        <v>53</v>
      </c>
      <c r="O23" s="296" t="s">
        <v>424</v>
      </c>
      <c r="P23" s="6"/>
      <c r="Q23" s="325" t="s">
        <v>425</v>
      </c>
      <c r="R23" s="83">
        <v>5</v>
      </c>
      <c r="S23" s="296" t="s">
        <v>366</v>
      </c>
      <c r="T23" s="83">
        <v>88</v>
      </c>
      <c r="U23" s="296" t="s">
        <v>426</v>
      </c>
      <c r="V23" s="82" t="s">
        <v>357</v>
      </c>
      <c r="W23" s="85">
        <v>0.6319444444444444</v>
      </c>
      <c r="X23" s="84">
        <v>0.25752314814814814</v>
      </c>
      <c r="Y23" s="84">
        <v>0.07002314814814815</v>
      </c>
      <c r="Z23" s="83"/>
      <c r="AA23" s="83">
        <v>151</v>
      </c>
      <c r="AB23" s="101">
        <f t="shared" si="0"/>
        <v>13.727272727272727</v>
      </c>
    </row>
    <row r="24" spans="1:28" ht="108">
      <c r="A24" s="6" t="s">
        <v>348</v>
      </c>
      <c r="B24" s="6" t="s">
        <v>359</v>
      </c>
      <c r="C24" s="6" t="s">
        <v>427</v>
      </c>
      <c r="D24" s="6" t="s">
        <v>395</v>
      </c>
      <c r="E24" s="6">
        <v>8</v>
      </c>
      <c r="F24" s="6">
        <v>1</v>
      </c>
      <c r="G24" s="6">
        <v>9</v>
      </c>
      <c r="H24" s="81" t="s">
        <v>428</v>
      </c>
      <c r="I24" s="9">
        <v>0.5833333333333334</v>
      </c>
      <c r="J24" s="61">
        <v>0.20833333333333334</v>
      </c>
      <c r="K24" s="55">
        <v>2</v>
      </c>
      <c r="L24" s="323" t="s">
        <v>429</v>
      </c>
      <c r="M24" s="6">
        <v>6</v>
      </c>
      <c r="N24" s="6">
        <v>3</v>
      </c>
      <c r="O24" s="296" t="s">
        <v>430</v>
      </c>
      <c r="P24" s="6"/>
      <c r="Q24" s="296" t="s">
        <v>431</v>
      </c>
      <c r="S24" s="296"/>
      <c r="T24" s="6">
        <v>50</v>
      </c>
      <c r="U24" s="296" t="s">
        <v>432</v>
      </c>
      <c r="V24" s="82" t="s">
        <v>357</v>
      </c>
      <c r="W24" s="85">
        <v>0.6583333333333333</v>
      </c>
      <c r="X24" s="61">
        <v>0.28350694444444446</v>
      </c>
      <c r="Y24" s="61">
        <v>0.07517361111111111</v>
      </c>
      <c r="Z24" s="6">
        <v>3</v>
      </c>
      <c r="AA24" s="6">
        <v>64</v>
      </c>
      <c r="AB24" s="101">
        <f t="shared" si="0"/>
        <v>7.111111111111111</v>
      </c>
    </row>
    <row r="25" spans="1:28" ht="78.75">
      <c r="A25" s="6" t="s">
        <v>349</v>
      </c>
      <c r="B25" s="6" t="s">
        <v>359</v>
      </c>
      <c r="C25" s="6" t="s">
        <v>433</v>
      </c>
      <c r="D25" s="6" t="s">
        <v>434</v>
      </c>
      <c r="E25" s="6">
        <v>17</v>
      </c>
      <c r="F25" s="6">
        <v>1</v>
      </c>
      <c r="G25" s="6">
        <v>18</v>
      </c>
      <c r="H25" s="81" t="s">
        <v>435</v>
      </c>
      <c r="I25" s="9">
        <v>0.6041666666666666</v>
      </c>
      <c r="J25" s="61">
        <v>0.22916666666666666</v>
      </c>
      <c r="K25" s="55"/>
      <c r="L25" s="323"/>
      <c r="M25" s="6">
        <v>3</v>
      </c>
      <c r="N25" s="6">
        <v>80</v>
      </c>
      <c r="O25" s="306"/>
      <c r="P25" s="6"/>
      <c r="Q25" s="306"/>
      <c r="R25" s="6"/>
      <c r="S25" s="306"/>
      <c r="T25" s="6">
        <v>93</v>
      </c>
      <c r="U25" s="306"/>
      <c r="V25" s="79" t="s">
        <v>357</v>
      </c>
      <c r="W25" s="9">
        <v>0.6895833333333333</v>
      </c>
      <c r="X25" s="61">
        <v>0.31483796296296296</v>
      </c>
      <c r="Y25" s="61">
        <v>0.08567129629629629</v>
      </c>
      <c r="Z25" s="6">
        <v>18</v>
      </c>
      <c r="AA25" s="6">
        <v>194</v>
      </c>
      <c r="AB25" s="101">
        <f t="shared" si="0"/>
        <v>10.777777777777779</v>
      </c>
    </row>
    <row r="26" spans="10:28" s="25" customFormat="1" ht="15">
      <c r="J26" s="65"/>
      <c r="K26" s="74"/>
      <c r="L26" s="68"/>
      <c r="V26" s="80"/>
      <c r="X26" s="65"/>
      <c r="Y26" s="65"/>
      <c r="AB26" s="102"/>
    </row>
  </sheetData>
  <sheetProtection/>
  <mergeCells count="8">
    <mergeCell ref="E12:F12"/>
    <mergeCell ref="A11:B11"/>
    <mergeCell ref="L11:Q11"/>
    <mergeCell ref="A1:Q1"/>
    <mergeCell ref="A2:Q2"/>
    <mergeCell ref="A4:Q4"/>
    <mergeCell ref="A6:Q6"/>
    <mergeCell ref="A8:Q8"/>
  </mergeCells>
  <printOptions/>
  <pageMargins left="0.11811023622047245" right="0.11811023622047245" top="0.7480314960629921" bottom="0.7480314960629921"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AA37"/>
  <sheetViews>
    <sheetView zoomScalePageLayoutView="0" workbookViewId="0" topLeftCell="A1">
      <selection activeCell="V9" sqref="V9"/>
    </sheetView>
  </sheetViews>
  <sheetFormatPr defaultColWidth="34.57421875" defaultRowHeight="15"/>
  <cols>
    <col min="1" max="1" width="9.57421875" style="1" customWidth="1"/>
    <col min="2" max="2" width="27.140625" style="1" customWidth="1"/>
    <col min="3" max="3" width="17.00390625" style="1" customWidth="1"/>
    <col min="4" max="4" width="19.7109375" style="1" customWidth="1"/>
    <col min="5" max="5" width="7.140625" style="1" customWidth="1"/>
    <col min="6" max="6" width="6.00390625" style="1" customWidth="1"/>
    <col min="7" max="7" width="36.00390625" style="210" customWidth="1"/>
    <col min="8" max="8" width="10.28125" style="1" customWidth="1"/>
    <col min="9" max="9" width="11.57421875" style="1" customWidth="1"/>
    <col min="10" max="10" width="11.57421875" style="88" customWidth="1"/>
    <col min="11" max="11" width="5.57421875" style="1" customWidth="1"/>
    <col min="12" max="12" width="21.28125" style="1" customWidth="1"/>
    <col min="13" max="13" width="6.00390625" style="25" customWidth="1"/>
    <col min="14" max="14" width="5.421875" style="1" customWidth="1"/>
    <col min="15" max="15" width="22.28125" style="1" customWidth="1"/>
    <col min="16" max="16" width="5.421875" style="1" customWidth="1"/>
    <col min="17" max="17" width="31.8515625" style="4" customWidth="1"/>
    <col min="18" max="18" width="7.7109375" style="1" customWidth="1"/>
    <col min="19" max="19" width="34.57421875" style="4" customWidth="1"/>
    <col min="20" max="20" width="10.28125" style="97" customWidth="1"/>
    <col min="21" max="21" width="10.421875" style="1" customWidth="1"/>
    <col min="22" max="22" width="31.421875" style="1" customWidth="1"/>
    <col min="23" max="23" width="13.28125" style="88" customWidth="1"/>
    <col min="24" max="25" width="14.421875" style="88" customWidth="1"/>
    <col min="26" max="26" width="8.140625" style="5" customWidth="1"/>
    <col min="27" max="27" width="17.421875" style="1" customWidth="1"/>
    <col min="28" max="16384" width="34.57421875" style="1" customWidth="1"/>
  </cols>
  <sheetData>
    <row r="1" spans="1:25" s="5" customFormat="1" ht="18.75">
      <c r="A1" s="329" t="s">
        <v>329</v>
      </c>
      <c r="B1" s="329"/>
      <c r="C1" s="329"/>
      <c r="D1" s="329"/>
      <c r="E1" s="329"/>
      <c r="F1" s="329"/>
      <c r="G1" s="329"/>
      <c r="H1" s="329"/>
      <c r="I1" s="329"/>
      <c r="J1" s="329"/>
      <c r="K1" s="329"/>
      <c r="L1" s="329"/>
      <c r="M1" s="329"/>
      <c r="N1" s="329"/>
      <c r="O1" s="329"/>
      <c r="P1" s="329"/>
      <c r="Q1" s="329"/>
      <c r="T1" s="75"/>
      <c r="W1" s="63"/>
      <c r="X1" s="63"/>
      <c r="Y1" s="63"/>
    </row>
    <row r="2" spans="1:25" s="5" customFormat="1" ht="15" customHeight="1">
      <c r="A2" s="329" t="s">
        <v>330</v>
      </c>
      <c r="B2" s="329"/>
      <c r="C2" s="329"/>
      <c r="D2" s="329"/>
      <c r="E2" s="329"/>
      <c r="F2" s="329"/>
      <c r="G2" s="329"/>
      <c r="H2" s="329"/>
      <c r="I2" s="329"/>
      <c r="J2" s="329"/>
      <c r="K2" s="329"/>
      <c r="L2" s="329"/>
      <c r="M2" s="329"/>
      <c r="N2" s="329"/>
      <c r="O2" s="329"/>
      <c r="P2" s="329"/>
      <c r="Q2" s="329"/>
      <c r="T2" s="75"/>
      <c r="W2" s="63"/>
      <c r="X2" s="63"/>
      <c r="Y2" s="63"/>
    </row>
    <row r="3" spans="7:25" s="5" customFormat="1" ht="15">
      <c r="G3" s="209"/>
      <c r="J3" s="63"/>
      <c r="M3" s="25"/>
      <c r="T3" s="75"/>
      <c r="W3" s="63"/>
      <c r="X3" s="63"/>
      <c r="Y3" s="63"/>
    </row>
    <row r="4" spans="1:25" s="5" customFormat="1" ht="60" customHeight="1">
      <c r="A4" s="330" t="s">
        <v>334</v>
      </c>
      <c r="B4" s="330"/>
      <c r="C4" s="330"/>
      <c r="D4" s="330"/>
      <c r="E4" s="330"/>
      <c r="F4" s="330"/>
      <c r="G4" s="330"/>
      <c r="H4" s="330"/>
      <c r="I4" s="330"/>
      <c r="J4" s="330"/>
      <c r="K4" s="330"/>
      <c r="L4" s="330"/>
      <c r="M4" s="330"/>
      <c r="N4" s="330"/>
      <c r="O4" s="330"/>
      <c r="P4" s="330"/>
      <c r="Q4" s="330"/>
      <c r="T4" s="75"/>
      <c r="W4" s="63"/>
      <c r="X4" s="63"/>
      <c r="Y4" s="63"/>
    </row>
    <row r="5" spans="7:25" s="5" customFormat="1" ht="15">
      <c r="G5" s="209"/>
      <c r="J5" s="63"/>
      <c r="M5" s="25"/>
      <c r="T5" s="75"/>
      <c r="W5" s="63"/>
      <c r="X5" s="63"/>
      <c r="Y5" s="63"/>
    </row>
    <row r="6" spans="1:25" s="5" customFormat="1" ht="15" customHeight="1">
      <c r="A6" s="331" t="s">
        <v>331</v>
      </c>
      <c r="B6" s="331"/>
      <c r="C6" s="331"/>
      <c r="D6" s="331"/>
      <c r="E6" s="331"/>
      <c r="F6" s="331"/>
      <c r="G6" s="331"/>
      <c r="H6" s="331"/>
      <c r="I6" s="331"/>
      <c r="J6" s="331"/>
      <c r="K6" s="331"/>
      <c r="L6" s="331"/>
      <c r="M6" s="331"/>
      <c r="N6" s="331"/>
      <c r="O6" s="331"/>
      <c r="P6" s="331"/>
      <c r="Q6" s="331"/>
      <c r="T6" s="75"/>
      <c r="W6" s="63"/>
      <c r="X6" s="63"/>
      <c r="Y6" s="63"/>
    </row>
    <row r="7" spans="1:25" s="5" customFormat="1" ht="21">
      <c r="A7" s="40"/>
      <c r="B7" s="40"/>
      <c r="C7" s="40"/>
      <c r="D7" s="40"/>
      <c r="E7" s="40"/>
      <c r="F7" s="40"/>
      <c r="G7" s="115"/>
      <c r="H7" s="40"/>
      <c r="I7" s="40"/>
      <c r="J7" s="62"/>
      <c r="K7" s="40"/>
      <c r="L7" s="40"/>
      <c r="M7" s="94"/>
      <c r="N7" s="40"/>
      <c r="O7" s="40"/>
      <c r="P7" s="40"/>
      <c r="Q7" s="40"/>
      <c r="T7" s="75"/>
      <c r="W7" s="63"/>
      <c r="X7" s="63"/>
      <c r="Y7" s="63"/>
    </row>
    <row r="8" spans="1:25" s="5" customFormat="1" ht="21">
      <c r="A8" s="331" t="s">
        <v>335</v>
      </c>
      <c r="B8" s="331"/>
      <c r="C8" s="331"/>
      <c r="D8" s="331"/>
      <c r="E8" s="331"/>
      <c r="F8" s="331"/>
      <c r="G8" s="331"/>
      <c r="H8" s="331"/>
      <c r="I8" s="331"/>
      <c r="J8" s="331"/>
      <c r="K8" s="331"/>
      <c r="L8" s="331"/>
      <c r="M8" s="331"/>
      <c r="N8" s="331"/>
      <c r="O8" s="331"/>
      <c r="P8" s="331"/>
      <c r="Q8" s="331"/>
      <c r="T8" s="75"/>
      <c r="W8" s="63"/>
      <c r="X8" s="63"/>
      <c r="Y8" s="63"/>
    </row>
    <row r="9" spans="7:25" s="5" customFormat="1" ht="15">
      <c r="G9" s="209"/>
      <c r="J9" s="63"/>
      <c r="M9" s="25"/>
      <c r="T9" s="75"/>
      <c r="W9" s="63"/>
      <c r="X9" s="63"/>
      <c r="Y9" s="63"/>
    </row>
    <row r="10" spans="7:25" s="5" customFormat="1" ht="15">
      <c r="G10" s="209"/>
      <c r="J10" s="63"/>
      <c r="M10" s="25"/>
      <c r="T10" s="75"/>
      <c r="W10" s="63"/>
      <c r="X10" s="63"/>
      <c r="Y10" s="63"/>
    </row>
    <row r="11" spans="1:25" s="5" customFormat="1" ht="18.75" customHeight="1">
      <c r="A11" s="328" t="s">
        <v>109</v>
      </c>
      <c r="B11" s="328"/>
      <c r="G11" s="209"/>
      <c r="J11" s="63"/>
      <c r="K11" s="328" t="s">
        <v>333</v>
      </c>
      <c r="L11" s="328"/>
      <c r="M11" s="328"/>
      <c r="N11" s="328"/>
      <c r="O11" s="328"/>
      <c r="P11" s="328"/>
      <c r="Q11" s="328"/>
      <c r="T11" s="75"/>
      <c r="W11" s="63"/>
      <c r="X11" s="63"/>
      <c r="Y11" s="63"/>
    </row>
    <row r="12" ht="15.75" thickBot="1"/>
    <row r="13" spans="1:27" s="5" customFormat="1" ht="153" thickBot="1">
      <c r="A13" s="194" t="s">
        <v>294</v>
      </c>
      <c r="B13" s="195" t="s">
        <v>295</v>
      </c>
      <c r="C13" s="195" t="s">
        <v>328</v>
      </c>
      <c r="D13" s="196" t="s">
        <v>297</v>
      </c>
      <c r="E13" s="207" t="s">
        <v>299</v>
      </c>
      <c r="F13" s="208" t="s">
        <v>300</v>
      </c>
      <c r="G13" s="211" t="s">
        <v>301</v>
      </c>
      <c r="H13" s="188" t="s">
        <v>313</v>
      </c>
      <c r="I13" s="187" t="s">
        <v>302</v>
      </c>
      <c r="J13" s="89" t="s">
        <v>358</v>
      </c>
      <c r="K13" s="164" t="s">
        <v>303</v>
      </c>
      <c r="L13" s="302" t="s">
        <v>311</v>
      </c>
      <c r="M13" s="165" t="s">
        <v>350</v>
      </c>
      <c r="N13" s="166" t="s">
        <v>315</v>
      </c>
      <c r="O13" s="313" t="s">
        <v>311</v>
      </c>
      <c r="P13" s="164" t="s">
        <v>309</v>
      </c>
      <c r="Q13" s="313" t="s">
        <v>311</v>
      </c>
      <c r="R13" s="164" t="s">
        <v>304</v>
      </c>
      <c r="S13" s="302" t="s">
        <v>311</v>
      </c>
      <c r="T13" s="167" t="s">
        <v>481</v>
      </c>
      <c r="U13" s="168" t="s">
        <v>305</v>
      </c>
      <c r="V13" s="302" t="s">
        <v>311</v>
      </c>
      <c r="W13" s="169" t="s">
        <v>358</v>
      </c>
      <c r="X13" s="170" t="s">
        <v>306</v>
      </c>
      <c r="Y13" s="171" t="s">
        <v>314</v>
      </c>
      <c r="Z13" s="162" t="s">
        <v>307</v>
      </c>
      <c r="AA13" s="158" t="s">
        <v>338</v>
      </c>
    </row>
    <row r="14" spans="1:27" ht="48">
      <c r="A14" s="13" t="s">
        <v>280</v>
      </c>
      <c r="B14" s="197" t="s">
        <v>446</v>
      </c>
      <c r="C14" s="14" t="s">
        <v>447</v>
      </c>
      <c r="D14" s="198" t="s">
        <v>448</v>
      </c>
      <c r="E14" s="205">
        <v>10</v>
      </c>
      <c r="F14" s="206">
        <v>1</v>
      </c>
      <c r="G14" s="212"/>
      <c r="H14" s="92">
        <v>11</v>
      </c>
      <c r="I14" s="175">
        <v>0.3541666666666667</v>
      </c>
      <c r="J14" s="202">
        <v>0</v>
      </c>
      <c r="K14" s="172"/>
      <c r="L14" s="318"/>
      <c r="M14" s="95">
        <v>12</v>
      </c>
      <c r="N14" s="173">
        <v>9</v>
      </c>
      <c r="O14" s="316" t="s">
        <v>473</v>
      </c>
      <c r="P14" s="13">
        <v>1</v>
      </c>
      <c r="Q14" s="314" t="s">
        <v>474</v>
      </c>
      <c r="R14" s="13"/>
      <c r="S14" s="309"/>
      <c r="T14" s="174" t="s">
        <v>357</v>
      </c>
      <c r="U14" s="175">
        <v>0.3979166666666667</v>
      </c>
      <c r="V14" s="303" t="s">
        <v>475</v>
      </c>
      <c r="W14" s="176">
        <v>0.04386574074074074</v>
      </c>
      <c r="X14" s="177">
        <v>0.04386574074074074</v>
      </c>
      <c r="Y14" s="178"/>
      <c r="Z14" s="163">
        <f>K14+M14+N14+P14+R14</f>
        <v>22</v>
      </c>
      <c r="AA14" s="159">
        <f aca="true" t="shared" si="0" ref="AA14:AA37">Z14/H14</f>
        <v>2</v>
      </c>
    </row>
    <row r="15" spans="1:27" ht="84">
      <c r="A15" s="17" t="s">
        <v>281</v>
      </c>
      <c r="B15" s="87" t="s">
        <v>446</v>
      </c>
      <c r="C15" s="6" t="s">
        <v>449</v>
      </c>
      <c r="D15" s="199" t="s">
        <v>450</v>
      </c>
      <c r="E15" s="17">
        <v>15</v>
      </c>
      <c r="F15" s="21">
        <v>1</v>
      </c>
      <c r="G15" s="213"/>
      <c r="H15" s="92">
        <v>16</v>
      </c>
      <c r="I15" s="20">
        <v>0.3645833333333333</v>
      </c>
      <c r="J15" s="203">
        <v>0.010416666666666666</v>
      </c>
      <c r="K15" s="30"/>
      <c r="L15" s="319"/>
      <c r="M15" s="92"/>
      <c r="N15" s="86">
        <v>49</v>
      </c>
      <c r="O15" s="295" t="s">
        <v>476</v>
      </c>
      <c r="P15" s="17"/>
      <c r="Q15" s="287" t="s">
        <v>477</v>
      </c>
      <c r="R15" s="17"/>
      <c r="S15" s="310" t="s">
        <v>478</v>
      </c>
      <c r="T15" s="98" t="s">
        <v>357</v>
      </c>
      <c r="U15" s="20">
        <v>0.41111111111111115</v>
      </c>
      <c r="V15" s="304" t="s">
        <v>482</v>
      </c>
      <c r="W15" s="61">
        <v>0.047141203703703706</v>
      </c>
      <c r="X15" s="90">
        <v>0.036724537037037035</v>
      </c>
      <c r="Y15" s="179"/>
      <c r="Z15" s="92">
        <f aca="true" t="shared" si="1" ref="Z15:Z37">K15+M15+N15+P15+R15</f>
        <v>49</v>
      </c>
      <c r="AA15" s="160">
        <f t="shared" si="0"/>
        <v>3.0625</v>
      </c>
    </row>
    <row r="16" spans="1:27" ht="48">
      <c r="A16" s="17" t="s">
        <v>282</v>
      </c>
      <c r="B16" s="6" t="s">
        <v>451</v>
      </c>
      <c r="C16" s="6" t="s">
        <v>452</v>
      </c>
      <c r="D16" s="199" t="s">
        <v>453</v>
      </c>
      <c r="E16" s="17">
        <v>11</v>
      </c>
      <c r="F16" s="21">
        <v>1</v>
      </c>
      <c r="G16" s="213"/>
      <c r="H16" s="92">
        <v>12</v>
      </c>
      <c r="I16" s="20">
        <v>0.375</v>
      </c>
      <c r="J16" s="203">
        <v>0.020833333333333332</v>
      </c>
      <c r="K16" s="39"/>
      <c r="L16" s="319"/>
      <c r="M16" s="92">
        <v>18</v>
      </c>
      <c r="N16" s="86">
        <v>3</v>
      </c>
      <c r="O16" s="295" t="s">
        <v>479</v>
      </c>
      <c r="P16" s="17"/>
      <c r="Q16" s="287" t="s">
        <v>480</v>
      </c>
      <c r="R16" s="17"/>
      <c r="S16" s="311"/>
      <c r="T16" s="99">
        <v>0.08333333333333333</v>
      </c>
      <c r="U16" s="20">
        <v>0.4055555555555555</v>
      </c>
      <c r="V16" s="305"/>
      <c r="W16" s="61">
        <v>0.05203703703703704</v>
      </c>
      <c r="X16" s="90">
        <v>0.02981481481481481</v>
      </c>
      <c r="Y16" s="179"/>
      <c r="Z16" s="92">
        <f t="shared" si="1"/>
        <v>21</v>
      </c>
      <c r="AA16" s="160">
        <f t="shared" si="0"/>
        <v>1.75</v>
      </c>
    </row>
    <row r="17" spans="1:27" ht="60">
      <c r="A17" s="17" t="s">
        <v>283</v>
      </c>
      <c r="B17" s="6" t="s">
        <v>454</v>
      </c>
      <c r="C17" s="6" t="s">
        <v>455</v>
      </c>
      <c r="D17" s="199" t="s">
        <v>456</v>
      </c>
      <c r="E17" s="17">
        <v>10</v>
      </c>
      <c r="F17" s="21">
        <v>1</v>
      </c>
      <c r="G17" s="213"/>
      <c r="H17" s="92">
        <v>11</v>
      </c>
      <c r="I17" s="20">
        <v>0.3854166666666667</v>
      </c>
      <c r="J17" s="203">
        <v>0.03125</v>
      </c>
      <c r="K17" s="30">
        <v>1</v>
      </c>
      <c r="L17" s="320" t="s">
        <v>483</v>
      </c>
      <c r="M17" s="92">
        <v>3</v>
      </c>
      <c r="N17" s="86"/>
      <c r="O17" s="295"/>
      <c r="P17" s="17"/>
      <c r="Q17" s="290"/>
      <c r="R17" s="17">
        <v>4</v>
      </c>
      <c r="S17" s="310" t="s">
        <v>484</v>
      </c>
      <c r="T17" s="98" t="s">
        <v>357</v>
      </c>
      <c r="U17" s="20">
        <v>0.4222222222222222</v>
      </c>
      <c r="V17" s="305"/>
      <c r="W17" s="61">
        <v>0.06858796296296296</v>
      </c>
      <c r="X17" s="90">
        <v>0.03733796296296296</v>
      </c>
      <c r="Y17" s="179"/>
      <c r="Z17" s="92">
        <f t="shared" si="1"/>
        <v>8</v>
      </c>
      <c r="AA17" s="160">
        <f t="shared" si="0"/>
        <v>0.7272727272727273</v>
      </c>
    </row>
    <row r="18" spans="1:27" ht="108">
      <c r="A18" s="17" t="s">
        <v>284</v>
      </c>
      <c r="B18" s="87" t="s">
        <v>457</v>
      </c>
      <c r="C18" s="6" t="s">
        <v>458</v>
      </c>
      <c r="D18" s="199" t="s">
        <v>459</v>
      </c>
      <c r="E18" s="17">
        <v>12</v>
      </c>
      <c r="F18" s="21">
        <v>1</v>
      </c>
      <c r="G18" s="213"/>
      <c r="H18" s="92">
        <v>13</v>
      </c>
      <c r="I18" s="20">
        <v>0.3958333333333333</v>
      </c>
      <c r="J18" s="203">
        <v>0.041666666666666664</v>
      </c>
      <c r="K18" s="30"/>
      <c r="L18" s="320"/>
      <c r="M18" s="92">
        <v>9</v>
      </c>
      <c r="N18" s="86">
        <v>6</v>
      </c>
      <c r="O18" s="295" t="s">
        <v>479</v>
      </c>
      <c r="P18" s="17">
        <v>3</v>
      </c>
      <c r="Q18" s="287" t="s">
        <v>485</v>
      </c>
      <c r="R18" s="17">
        <v>55</v>
      </c>
      <c r="S18" s="310" t="s">
        <v>486</v>
      </c>
      <c r="T18" s="98" t="s">
        <v>357</v>
      </c>
      <c r="U18" s="20">
        <v>0.44305555555555554</v>
      </c>
      <c r="V18" s="304" t="s">
        <v>487</v>
      </c>
      <c r="W18" s="61">
        <v>0.08902777777777778</v>
      </c>
      <c r="X18" s="90">
        <v>0.04736111111111111</v>
      </c>
      <c r="Y18" s="179"/>
      <c r="Z18" s="92">
        <f t="shared" si="1"/>
        <v>73</v>
      </c>
      <c r="AA18" s="160">
        <f t="shared" si="0"/>
        <v>5.615384615384615</v>
      </c>
    </row>
    <row r="19" spans="1:27" ht="60">
      <c r="A19" s="17" t="s">
        <v>285</v>
      </c>
      <c r="B19" s="6" t="s">
        <v>367</v>
      </c>
      <c r="C19" s="6" t="s">
        <v>460</v>
      </c>
      <c r="D19" s="199" t="s">
        <v>461</v>
      </c>
      <c r="E19" s="17">
        <v>9</v>
      </c>
      <c r="F19" s="21">
        <v>1</v>
      </c>
      <c r="G19" s="213"/>
      <c r="H19" s="92">
        <v>10</v>
      </c>
      <c r="I19" s="20">
        <v>0.40625</v>
      </c>
      <c r="J19" s="203">
        <v>0.052083333333333336</v>
      </c>
      <c r="K19" s="30"/>
      <c r="L19" s="319"/>
      <c r="M19" s="92">
        <v>9</v>
      </c>
      <c r="N19" s="86">
        <v>6</v>
      </c>
      <c r="O19" s="295" t="s">
        <v>479</v>
      </c>
      <c r="P19" s="17">
        <v>3</v>
      </c>
      <c r="Q19" s="287" t="s">
        <v>488</v>
      </c>
      <c r="R19" s="17">
        <v>5</v>
      </c>
      <c r="S19" s="310" t="s">
        <v>489</v>
      </c>
      <c r="T19" s="98" t="s">
        <v>357</v>
      </c>
      <c r="U19" s="20">
        <v>0.4444444444444444</v>
      </c>
      <c r="V19" s="305"/>
      <c r="W19" s="61">
        <v>0.09077546296296296</v>
      </c>
      <c r="X19" s="90">
        <v>0.03869212962962963</v>
      </c>
      <c r="Y19" s="179"/>
      <c r="Z19" s="92">
        <f t="shared" si="1"/>
        <v>23</v>
      </c>
      <c r="AA19" s="160">
        <f t="shared" si="0"/>
        <v>2.3</v>
      </c>
    </row>
    <row r="20" spans="1:27" ht="60">
      <c r="A20" s="17" t="s">
        <v>286</v>
      </c>
      <c r="B20" s="6" t="s">
        <v>457</v>
      </c>
      <c r="C20" s="6" t="s">
        <v>462</v>
      </c>
      <c r="D20" s="199" t="s">
        <v>463</v>
      </c>
      <c r="E20" s="17">
        <v>8</v>
      </c>
      <c r="F20" s="21">
        <v>1</v>
      </c>
      <c r="G20" s="213"/>
      <c r="H20" s="189">
        <v>9</v>
      </c>
      <c r="I20" s="20">
        <v>0.4166666666666667</v>
      </c>
      <c r="J20" s="203">
        <v>0.0625</v>
      </c>
      <c r="K20" s="30">
        <v>1</v>
      </c>
      <c r="L20" s="320" t="s">
        <v>483</v>
      </c>
      <c r="M20" s="92">
        <v>6</v>
      </c>
      <c r="N20" s="86">
        <v>6</v>
      </c>
      <c r="O20" s="295" t="s">
        <v>490</v>
      </c>
      <c r="P20" s="17">
        <v>2</v>
      </c>
      <c r="Q20" s="287" t="s">
        <v>491</v>
      </c>
      <c r="R20" s="17"/>
      <c r="S20" s="310" t="s">
        <v>492</v>
      </c>
      <c r="T20" s="98" t="s">
        <v>357</v>
      </c>
      <c r="U20" s="20">
        <v>0.44375000000000003</v>
      </c>
      <c r="V20" s="305"/>
      <c r="W20" s="61">
        <v>0.08961805555555556</v>
      </c>
      <c r="X20" s="90">
        <v>0.02711805555555555</v>
      </c>
      <c r="Y20" s="179"/>
      <c r="Z20" s="92">
        <f t="shared" si="1"/>
        <v>15</v>
      </c>
      <c r="AA20" s="160">
        <f t="shared" si="0"/>
        <v>1.6666666666666667</v>
      </c>
    </row>
    <row r="21" spans="1:27" ht="60">
      <c r="A21" s="17" t="s">
        <v>287</v>
      </c>
      <c r="B21" s="6" t="s">
        <v>464</v>
      </c>
      <c r="C21" s="8" t="s">
        <v>465</v>
      </c>
      <c r="D21" s="199" t="s">
        <v>466</v>
      </c>
      <c r="E21" s="17">
        <v>10</v>
      </c>
      <c r="F21" s="21">
        <v>1</v>
      </c>
      <c r="G21" s="213"/>
      <c r="H21" s="92">
        <v>11</v>
      </c>
      <c r="I21" s="20">
        <v>0.4270833333333333</v>
      </c>
      <c r="J21" s="203">
        <v>0.07291666666666667</v>
      </c>
      <c r="K21" s="30"/>
      <c r="L21" s="319"/>
      <c r="M21" s="92">
        <v>6</v>
      </c>
      <c r="N21" s="86">
        <v>6</v>
      </c>
      <c r="O21" s="295" t="s">
        <v>479</v>
      </c>
      <c r="P21" s="17">
        <v>3</v>
      </c>
      <c r="Q21" s="287" t="s">
        <v>493</v>
      </c>
      <c r="R21" s="17"/>
      <c r="S21" s="310" t="s">
        <v>494</v>
      </c>
      <c r="T21" s="98" t="s">
        <v>357</v>
      </c>
      <c r="U21" s="20">
        <v>0.47291666666666665</v>
      </c>
      <c r="V21" s="305"/>
      <c r="W21" s="61">
        <v>0.11940972222222222</v>
      </c>
      <c r="X21" s="90">
        <v>0.04649305555555555</v>
      </c>
      <c r="Y21" s="179"/>
      <c r="Z21" s="92">
        <f t="shared" si="1"/>
        <v>15</v>
      </c>
      <c r="AA21" s="160">
        <f t="shared" si="0"/>
        <v>1.3636363636363635</v>
      </c>
    </row>
    <row r="22" spans="1:27" ht="60.75" customHeight="1">
      <c r="A22" s="17" t="s">
        <v>288</v>
      </c>
      <c r="B22" s="6" t="s">
        <v>467</v>
      </c>
      <c r="C22" s="6" t="s">
        <v>468</v>
      </c>
      <c r="D22" s="199" t="s">
        <v>469</v>
      </c>
      <c r="E22" s="17">
        <v>8</v>
      </c>
      <c r="F22" s="21">
        <v>1</v>
      </c>
      <c r="G22" s="213"/>
      <c r="H22" s="92">
        <v>9</v>
      </c>
      <c r="I22" s="20">
        <v>0.4375</v>
      </c>
      <c r="J22" s="203">
        <v>0.08333333333333333</v>
      </c>
      <c r="K22" s="30"/>
      <c r="L22" s="319"/>
      <c r="M22" s="92">
        <v>6</v>
      </c>
      <c r="N22" s="86"/>
      <c r="O22" s="295"/>
      <c r="P22" s="17"/>
      <c r="Q22" s="287" t="s">
        <v>11</v>
      </c>
      <c r="R22" s="17"/>
      <c r="S22" s="311"/>
      <c r="T22" s="98" t="s">
        <v>357</v>
      </c>
      <c r="U22" s="20">
        <v>0.46597222222222223</v>
      </c>
      <c r="V22" s="305"/>
      <c r="W22" s="61">
        <v>0.1118287037037037</v>
      </c>
      <c r="X22" s="90">
        <v>0.02849537037037037</v>
      </c>
      <c r="Y22" s="179"/>
      <c r="Z22" s="92">
        <f t="shared" si="1"/>
        <v>6</v>
      </c>
      <c r="AA22" s="160">
        <f t="shared" si="0"/>
        <v>0.6666666666666666</v>
      </c>
    </row>
    <row r="23" spans="1:27" ht="48.75" customHeight="1">
      <c r="A23" s="17" t="s">
        <v>289</v>
      </c>
      <c r="B23" s="6" t="s">
        <v>470</v>
      </c>
      <c r="C23" s="6" t="s">
        <v>471</v>
      </c>
      <c r="D23" s="199" t="s">
        <v>472</v>
      </c>
      <c r="E23" s="17">
        <v>10</v>
      </c>
      <c r="F23" s="21">
        <v>1</v>
      </c>
      <c r="G23" s="213"/>
      <c r="H23" s="92">
        <v>11</v>
      </c>
      <c r="I23" s="20">
        <v>0.4479166666666667</v>
      </c>
      <c r="J23" s="203">
        <v>0.09375</v>
      </c>
      <c r="K23" s="30">
        <v>1</v>
      </c>
      <c r="L23" s="319"/>
      <c r="M23" s="92">
        <v>6</v>
      </c>
      <c r="N23" s="86"/>
      <c r="O23" s="295"/>
      <c r="P23" s="17">
        <v>3</v>
      </c>
      <c r="Q23" s="287" t="s">
        <v>12</v>
      </c>
      <c r="R23" s="17"/>
      <c r="S23" s="310" t="s">
        <v>17</v>
      </c>
      <c r="T23" s="98" t="s">
        <v>357</v>
      </c>
      <c r="U23" s="20">
        <v>0.4784722222222222</v>
      </c>
      <c r="V23" s="305"/>
      <c r="W23" s="61">
        <v>0.12495370370370369</v>
      </c>
      <c r="X23" s="90">
        <v>0.031203703703703702</v>
      </c>
      <c r="Y23" s="179"/>
      <c r="Z23" s="92">
        <f t="shared" si="1"/>
        <v>10</v>
      </c>
      <c r="AA23" s="160">
        <f t="shared" si="0"/>
        <v>0.9090909090909091</v>
      </c>
    </row>
    <row r="24" spans="1:27" ht="48">
      <c r="A24" s="17" t="s">
        <v>290</v>
      </c>
      <c r="B24" s="103" t="s">
        <v>495</v>
      </c>
      <c r="C24" s="103" t="s">
        <v>496</v>
      </c>
      <c r="D24" s="199" t="s">
        <v>497</v>
      </c>
      <c r="E24" s="17">
        <v>11</v>
      </c>
      <c r="F24" s="21">
        <v>1</v>
      </c>
      <c r="G24" s="213"/>
      <c r="H24" s="92">
        <v>12</v>
      </c>
      <c r="I24" s="20">
        <v>0.4583333333333333</v>
      </c>
      <c r="J24" s="203">
        <v>0.10416666666666667</v>
      </c>
      <c r="K24" s="30"/>
      <c r="L24" s="319"/>
      <c r="M24" s="92">
        <v>12</v>
      </c>
      <c r="N24" s="86">
        <v>3</v>
      </c>
      <c r="O24" s="295" t="s">
        <v>473</v>
      </c>
      <c r="P24" s="17"/>
      <c r="Q24" s="287" t="s">
        <v>13</v>
      </c>
      <c r="R24" s="17"/>
      <c r="S24" s="310" t="s">
        <v>18</v>
      </c>
      <c r="T24" s="98" t="s">
        <v>357</v>
      </c>
      <c r="U24" s="20">
        <v>0.4861111111111111</v>
      </c>
      <c r="V24" s="305"/>
      <c r="W24" s="61">
        <v>0.13246527777777778</v>
      </c>
      <c r="X24" s="90">
        <v>0.02829861111111111</v>
      </c>
      <c r="Y24" s="179"/>
      <c r="Z24" s="92">
        <f t="shared" si="1"/>
        <v>15</v>
      </c>
      <c r="AA24" s="160">
        <f t="shared" si="0"/>
        <v>1.25</v>
      </c>
    </row>
    <row r="25" spans="1:27" ht="79.5" customHeight="1">
      <c r="A25" s="17" t="s">
        <v>291</v>
      </c>
      <c r="B25" s="103" t="s">
        <v>498</v>
      </c>
      <c r="C25" s="103" t="s">
        <v>499</v>
      </c>
      <c r="D25" s="43" t="s">
        <v>497</v>
      </c>
      <c r="E25" s="17">
        <v>9</v>
      </c>
      <c r="F25" s="21">
        <v>1</v>
      </c>
      <c r="G25" s="213"/>
      <c r="H25" s="92">
        <v>10</v>
      </c>
      <c r="I25" s="20">
        <v>0.46875</v>
      </c>
      <c r="J25" s="203">
        <v>0.11458333333333333</v>
      </c>
      <c r="K25" s="30"/>
      <c r="L25" s="319"/>
      <c r="M25" s="92"/>
      <c r="N25" s="86"/>
      <c r="O25" s="295" t="s">
        <v>9</v>
      </c>
      <c r="P25" s="17"/>
      <c r="Q25" s="287" t="s">
        <v>15</v>
      </c>
      <c r="R25" s="17"/>
      <c r="S25" s="310" t="s">
        <v>19</v>
      </c>
      <c r="T25" s="98" t="s">
        <v>357</v>
      </c>
      <c r="U25" s="20">
        <v>0.5076388888888889</v>
      </c>
      <c r="V25" s="305"/>
      <c r="W25" s="61">
        <v>0.15412037037037038</v>
      </c>
      <c r="X25" s="90">
        <v>0.03953703703703703</v>
      </c>
      <c r="Y25" s="179"/>
      <c r="Z25" s="92">
        <f t="shared" si="1"/>
        <v>0</v>
      </c>
      <c r="AA25" s="160">
        <f t="shared" si="0"/>
        <v>0</v>
      </c>
    </row>
    <row r="26" spans="1:27" ht="48">
      <c r="A26" s="17" t="s">
        <v>292</v>
      </c>
      <c r="B26" s="103" t="s">
        <v>500</v>
      </c>
      <c r="C26" s="103" t="s">
        <v>501</v>
      </c>
      <c r="D26" s="43" t="s">
        <v>502</v>
      </c>
      <c r="E26" s="17">
        <v>14</v>
      </c>
      <c r="F26" s="21">
        <v>1</v>
      </c>
      <c r="G26" s="213"/>
      <c r="H26" s="92">
        <v>15</v>
      </c>
      <c r="I26" s="20">
        <v>0.4791666666666667</v>
      </c>
      <c r="J26" s="203">
        <v>0.125</v>
      </c>
      <c r="K26" s="30"/>
      <c r="L26" s="319"/>
      <c r="M26" s="92"/>
      <c r="N26" s="86"/>
      <c r="O26" s="295" t="s">
        <v>479</v>
      </c>
      <c r="P26" s="17"/>
      <c r="Q26" s="287" t="s">
        <v>14</v>
      </c>
      <c r="R26" s="17"/>
      <c r="S26" s="310" t="s">
        <v>20</v>
      </c>
      <c r="T26" s="98" t="s">
        <v>357</v>
      </c>
      <c r="U26" s="20">
        <v>0.5125000000000001</v>
      </c>
      <c r="V26" s="305"/>
      <c r="W26" s="61">
        <v>0.15861111111111112</v>
      </c>
      <c r="X26" s="90">
        <v>0.03361111111111111</v>
      </c>
      <c r="Y26" s="179"/>
      <c r="Z26" s="92">
        <f t="shared" si="1"/>
        <v>0</v>
      </c>
      <c r="AA26" s="160">
        <f t="shared" si="0"/>
        <v>0</v>
      </c>
    </row>
    <row r="27" spans="1:27" ht="45">
      <c r="A27" s="17" t="s">
        <v>293</v>
      </c>
      <c r="B27" s="103" t="s">
        <v>503</v>
      </c>
      <c r="C27" s="103" t="s">
        <v>504</v>
      </c>
      <c r="D27" s="199" t="s">
        <v>507</v>
      </c>
      <c r="E27" s="17">
        <v>11</v>
      </c>
      <c r="F27" s="21">
        <v>2</v>
      </c>
      <c r="G27" s="213"/>
      <c r="H27" s="92">
        <v>12</v>
      </c>
      <c r="I27" s="20">
        <v>0.4895833333333333</v>
      </c>
      <c r="J27" s="203">
        <v>0.13541666666666666</v>
      </c>
      <c r="K27" s="30"/>
      <c r="L27" s="319"/>
      <c r="M27" s="92"/>
      <c r="N27" s="86"/>
      <c r="O27" s="295"/>
      <c r="P27" s="17"/>
      <c r="Q27" s="287" t="s">
        <v>16</v>
      </c>
      <c r="R27" s="17"/>
      <c r="S27" s="311"/>
      <c r="T27" s="98" t="s">
        <v>357</v>
      </c>
      <c r="U27" s="20">
        <v>0.5298611111111111</v>
      </c>
      <c r="V27" s="305"/>
      <c r="W27" s="61">
        <v>0.17575231481481482</v>
      </c>
      <c r="X27" s="90">
        <v>0.04033564814814815</v>
      </c>
      <c r="Y27" s="179"/>
      <c r="Z27" s="92">
        <f t="shared" si="1"/>
        <v>0</v>
      </c>
      <c r="AA27" s="160">
        <f t="shared" si="0"/>
        <v>0</v>
      </c>
    </row>
    <row r="28" spans="1:27" ht="72">
      <c r="A28" s="30" t="s">
        <v>436</v>
      </c>
      <c r="B28" s="103" t="s">
        <v>505</v>
      </c>
      <c r="C28" s="103" t="s">
        <v>506</v>
      </c>
      <c r="D28" s="200" t="s">
        <v>507</v>
      </c>
      <c r="E28" s="30">
        <v>8</v>
      </c>
      <c r="F28" s="192">
        <v>1</v>
      </c>
      <c r="G28" s="214" t="s">
        <v>202</v>
      </c>
      <c r="H28" s="190">
        <v>9</v>
      </c>
      <c r="I28" s="39">
        <v>0.625</v>
      </c>
      <c r="J28" s="179">
        <v>0.25</v>
      </c>
      <c r="K28" s="30"/>
      <c r="L28" s="319"/>
      <c r="M28" s="92">
        <v>12</v>
      </c>
      <c r="N28" s="91"/>
      <c r="O28" s="296"/>
      <c r="P28" s="2"/>
      <c r="Q28" s="288" t="s">
        <v>7</v>
      </c>
      <c r="R28" s="2"/>
      <c r="S28" s="311"/>
      <c r="T28" s="98" t="s">
        <v>357</v>
      </c>
      <c r="U28" s="11">
        <v>0.6687500000000001</v>
      </c>
      <c r="V28" s="306"/>
      <c r="W28" s="90">
        <v>0.29386574074074073</v>
      </c>
      <c r="X28" s="90">
        <v>0.04386574074074074</v>
      </c>
      <c r="Y28" s="179"/>
      <c r="Z28" s="92">
        <f t="shared" si="1"/>
        <v>12</v>
      </c>
      <c r="AA28" s="160">
        <f t="shared" si="0"/>
        <v>1.3333333333333333</v>
      </c>
    </row>
    <row r="29" spans="1:27" ht="60">
      <c r="A29" s="30" t="s">
        <v>437</v>
      </c>
      <c r="B29" s="103" t="s">
        <v>508</v>
      </c>
      <c r="C29" s="103" t="s">
        <v>509</v>
      </c>
      <c r="D29" s="200" t="s">
        <v>507</v>
      </c>
      <c r="E29" s="30">
        <v>8</v>
      </c>
      <c r="F29" s="192">
        <v>1</v>
      </c>
      <c r="G29" s="214" t="s">
        <v>200</v>
      </c>
      <c r="H29" s="190">
        <v>9</v>
      </c>
      <c r="I29" s="39">
        <v>0.638888888888889</v>
      </c>
      <c r="J29" s="179">
        <v>0.2638888888888889</v>
      </c>
      <c r="K29" s="30"/>
      <c r="L29" s="319"/>
      <c r="M29" s="92">
        <v>12</v>
      </c>
      <c r="N29" s="91">
        <v>3</v>
      </c>
      <c r="O29" s="296"/>
      <c r="P29" s="2">
        <v>18</v>
      </c>
      <c r="Q29" s="288" t="s">
        <v>6</v>
      </c>
      <c r="R29" s="2"/>
      <c r="S29" s="281"/>
      <c r="T29" s="98" t="s">
        <v>357</v>
      </c>
      <c r="U29" s="11">
        <v>0.6958333333333333</v>
      </c>
      <c r="V29" s="306"/>
      <c r="W29" s="90">
        <v>0.31408564814814816</v>
      </c>
      <c r="X29" s="90">
        <v>0.05714120370370371</v>
      </c>
      <c r="Y29" s="179"/>
      <c r="Z29" s="92">
        <f t="shared" si="1"/>
        <v>33</v>
      </c>
      <c r="AA29" s="160">
        <f t="shared" si="0"/>
        <v>3.6666666666666665</v>
      </c>
    </row>
    <row r="30" spans="1:27" ht="60">
      <c r="A30" s="30" t="s">
        <v>438</v>
      </c>
      <c r="B30" s="2" t="s">
        <v>510</v>
      </c>
      <c r="C30" s="2" t="s">
        <v>511</v>
      </c>
      <c r="D30" s="200" t="s">
        <v>513</v>
      </c>
      <c r="E30" s="30">
        <v>9</v>
      </c>
      <c r="F30" s="192">
        <v>1</v>
      </c>
      <c r="G30" s="214" t="s">
        <v>199</v>
      </c>
      <c r="H30" s="190">
        <v>10</v>
      </c>
      <c r="I30" s="39">
        <v>0.6527777777777778</v>
      </c>
      <c r="J30" s="179">
        <v>0.2777777777777778</v>
      </c>
      <c r="K30" s="30"/>
      <c r="L30" s="319"/>
      <c r="M30" s="92">
        <v>3</v>
      </c>
      <c r="N30" s="91"/>
      <c r="O30" s="296"/>
      <c r="P30" s="2"/>
      <c r="Q30" s="288" t="s">
        <v>5</v>
      </c>
      <c r="R30" s="2"/>
      <c r="S30" s="281"/>
      <c r="T30" s="98" t="s">
        <v>357</v>
      </c>
      <c r="U30" s="11">
        <v>0.6916666666666668</v>
      </c>
      <c r="V30" s="306"/>
      <c r="W30" s="90">
        <v>0.3157407407407407</v>
      </c>
      <c r="X30" s="90">
        <v>0.03935185185185185</v>
      </c>
      <c r="Y30" s="179"/>
      <c r="Z30" s="92">
        <f t="shared" si="1"/>
        <v>3</v>
      </c>
      <c r="AA30" s="160">
        <f t="shared" si="0"/>
        <v>0.3</v>
      </c>
    </row>
    <row r="31" spans="1:27" ht="120">
      <c r="A31" s="30" t="s">
        <v>439</v>
      </c>
      <c r="B31" s="2" t="s">
        <v>446</v>
      </c>
      <c r="C31" s="2" t="s">
        <v>512</v>
      </c>
      <c r="D31" s="200" t="s">
        <v>514</v>
      </c>
      <c r="E31" s="30">
        <v>7</v>
      </c>
      <c r="F31" s="192">
        <v>1</v>
      </c>
      <c r="G31" s="213" t="s">
        <v>201</v>
      </c>
      <c r="H31" s="190">
        <v>12</v>
      </c>
      <c r="I31" s="39">
        <v>0.6666666666666666</v>
      </c>
      <c r="J31" s="179">
        <v>0.2916666666666667</v>
      </c>
      <c r="K31" s="30"/>
      <c r="L31" s="320" t="s">
        <v>529</v>
      </c>
      <c r="M31" s="92">
        <v>6</v>
      </c>
      <c r="N31" s="91">
        <v>6</v>
      </c>
      <c r="O31" s="296" t="s">
        <v>10</v>
      </c>
      <c r="P31" s="2"/>
      <c r="Q31" s="288" t="s">
        <v>4</v>
      </c>
      <c r="R31" s="2"/>
      <c r="S31" s="281"/>
      <c r="T31" s="98" t="s">
        <v>357</v>
      </c>
      <c r="U31" s="11">
        <v>0.7152777777777778</v>
      </c>
      <c r="V31" s="306"/>
      <c r="W31" s="90">
        <v>0.34074074074074073</v>
      </c>
      <c r="X31" s="90">
        <v>0.049074074074074076</v>
      </c>
      <c r="Y31" s="179"/>
      <c r="Z31" s="92">
        <f t="shared" si="1"/>
        <v>12</v>
      </c>
      <c r="AA31" s="160">
        <f t="shared" si="0"/>
        <v>1</v>
      </c>
    </row>
    <row r="32" spans="1:27" ht="84">
      <c r="A32" s="30" t="s">
        <v>440</v>
      </c>
      <c r="B32" s="2" t="s">
        <v>457</v>
      </c>
      <c r="C32" s="2" t="s">
        <v>515</v>
      </c>
      <c r="D32" s="200" t="s">
        <v>516</v>
      </c>
      <c r="E32" s="30">
        <v>11</v>
      </c>
      <c r="F32" s="192">
        <v>1</v>
      </c>
      <c r="G32" s="214" t="s">
        <v>198</v>
      </c>
      <c r="H32" s="190">
        <v>12</v>
      </c>
      <c r="I32" s="39">
        <v>0.6805555555555555</v>
      </c>
      <c r="J32" s="179">
        <v>0.3055555555555555</v>
      </c>
      <c r="K32" s="30"/>
      <c r="L32" s="319"/>
      <c r="M32" s="92">
        <v>15</v>
      </c>
      <c r="N32" s="91">
        <v>53</v>
      </c>
      <c r="O32" s="296" t="s">
        <v>531</v>
      </c>
      <c r="P32" s="2"/>
      <c r="Q32" s="288" t="s">
        <v>3</v>
      </c>
      <c r="R32" s="2"/>
      <c r="S32" s="281"/>
      <c r="T32" s="98" t="s">
        <v>357</v>
      </c>
      <c r="U32" s="11">
        <v>0.7361111111111112</v>
      </c>
      <c r="V32" s="306"/>
      <c r="W32" s="90">
        <v>0.36158564814814814</v>
      </c>
      <c r="X32" s="90">
        <v>0.05603009259259259</v>
      </c>
      <c r="Y32" s="179"/>
      <c r="Z32" s="92">
        <f t="shared" si="1"/>
        <v>68</v>
      </c>
      <c r="AA32" s="160">
        <f t="shared" si="0"/>
        <v>5.666666666666667</v>
      </c>
    </row>
    <row r="33" spans="1:27" ht="84">
      <c r="A33" s="30" t="s">
        <v>441</v>
      </c>
      <c r="B33" s="2" t="s">
        <v>457</v>
      </c>
      <c r="C33" s="2" t="s">
        <v>517</v>
      </c>
      <c r="D33" s="200" t="s">
        <v>518</v>
      </c>
      <c r="E33" s="30">
        <v>7</v>
      </c>
      <c r="F33" s="192">
        <v>3</v>
      </c>
      <c r="G33" s="214"/>
      <c r="H33" s="190">
        <v>10</v>
      </c>
      <c r="I33" s="39">
        <v>0.6944444444444445</v>
      </c>
      <c r="J33" s="179">
        <v>0.3194444444444445</v>
      </c>
      <c r="K33" s="30"/>
      <c r="L33" s="319"/>
      <c r="M33" s="92">
        <v>6</v>
      </c>
      <c r="N33" s="91">
        <v>13</v>
      </c>
      <c r="O33" s="296" t="s">
        <v>532</v>
      </c>
      <c r="P33" s="2"/>
      <c r="Q33" s="288" t="s">
        <v>2</v>
      </c>
      <c r="R33" s="2"/>
      <c r="S33" s="281"/>
      <c r="T33" s="98" t="s">
        <v>357</v>
      </c>
      <c r="U33" s="11">
        <v>0.7430555555555555</v>
      </c>
      <c r="V33" s="307" t="s">
        <v>519</v>
      </c>
      <c r="W33" s="90">
        <v>0.3680555555555556</v>
      </c>
      <c r="X33" s="90">
        <v>0.04861111111111111</v>
      </c>
      <c r="Y33" s="179"/>
      <c r="Z33" s="92">
        <f t="shared" si="1"/>
        <v>19</v>
      </c>
      <c r="AA33" s="160">
        <f t="shared" si="0"/>
        <v>1.9</v>
      </c>
    </row>
    <row r="34" spans="1:27" ht="48">
      <c r="A34" s="30" t="s">
        <v>442</v>
      </c>
      <c r="B34" s="2" t="s">
        <v>498</v>
      </c>
      <c r="C34" s="2" t="s">
        <v>520</v>
      </c>
      <c r="D34" s="200" t="s">
        <v>521</v>
      </c>
      <c r="E34" s="30">
        <v>6</v>
      </c>
      <c r="F34" s="192">
        <v>1</v>
      </c>
      <c r="G34" s="214"/>
      <c r="H34" s="190">
        <v>7</v>
      </c>
      <c r="I34" s="39">
        <v>0.7083333333333334</v>
      </c>
      <c r="J34" s="179">
        <v>0.3333333333333333</v>
      </c>
      <c r="K34" s="30"/>
      <c r="L34" s="319"/>
      <c r="M34" s="92">
        <v>3</v>
      </c>
      <c r="N34" s="91">
        <v>3</v>
      </c>
      <c r="O34" s="296" t="s">
        <v>430</v>
      </c>
      <c r="P34" s="2"/>
      <c r="Q34" s="288" t="s">
        <v>1</v>
      </c>
      <c r="R34" s="2"/>
      <c r="S34" s="281"/>
      <c r="T34" s="78">
        <v>0.2916666666666667</v>
      </c>
      <c r="U34" s="11">
        <v>0.7423611111111111</v>
      </c>
      <c r="V34" s="306"/>
      <c r="W34" s="90">
        <v>0.3678819444444445</v>
      </c>
      <c r="X34" s="90">
        <v>0.029687500000000002</v>
      </c>
      <c r="Y34" s="179"/>
      <c r="Z34" s="92">
        <f t="shared" si="1"/>
        <v>6</v>
      </c>
      <c r="AA34" s="160">
        <f t="shared" si="0"/>
        <v>0.8571428571428571</v>
      </c>
    </row>
    <row r="35" spans="1:27" ht="132">
      <c r="A35" s="30" t="s">
        <v>443</v>
      </c>
      <c r="B35" s="2" t="s">
        <v>522</v>
      </c>
      <c r="C35" s="2" t="s">
        <v>523</v>
      </c>
      <c r="D35" s="199" t="s">
        <v>507</v>
      </c>
      <c r="E35" s="30">
        <v>6</v>
      </c>
      <c r="F35" s="192">
        <v>1</v>
      </c>
      <c r="G35" s="213" t="s">
        <v>75</v>
      </c>
      <c r="H35" s="190">
        <v>7</v>
      </c>
      <c r="I35" s="39">
        <v>0.7222222222222222</v>
      </c>
      <c r="J35" s="179">
        <v>0.34722222222222227</v>
      </c>
      <c r="K35" s="30">
        <v>2</v>
      </c>
      <c r="L35" s="320" t="s">
        <v>530</v>
      </c>
      <c r="M35" s="92">
        <v>18</v>
      </c>
      <c r="N35" s="91">
        <v>47</v>
      </c>
      <c r="O35" s="296" t="s">
        <v>533</v>
      </c>
      <c r="P35" s="2">
        <v>12</v>
      </c>
      <c r="Q35" s="288" t="s">
        <v>0</v>
      </c>
      <c r="R35" s="2"/>
      <c r="S35" s="281"/>
      <c r="T35" s="98" t="s">
        <v>357</v>
      </c>
      <c r="U35" s="11">
        <v>0.7694444444444444</v>
      </c>
      <c r="V35" s="306"/>
      <c r="W35" s="90">
        <v>0.39479166666666665</v>
      </c>
      <c r="X35" s="90">
        <v>0.04756944444444444</v>
      </c>
      <c r="Y35" s="179"/>
      <c r="Z35" s="92">
        <f t="shared" si="1"/>
        <v>79</v>
      </c>
      <c r="AA35" s="160">
        <f t="shared" si="0"/>
        <v>11.285714285714286</v>
      </c>
    </row>
    <row r="36" spans="1:27" ht="105">
      <c r="A36" s="30" t="s">
        <v>444</v>
      </c>
      <c r="B36" s="2" t="s">
        <v>373</v>
      </c>
      <c r="C36" s="2" t="s">
        <v>524</v>
      </c>
      <c r="D36" s="200" t="s">
        <v>525</v>
      </c>
      <c r="E36" s="30">
        <v>10</v>
      </c>
      <c r="F36" s="192">
        <v>1</v>
      </c>
      <c r="G36" s="231" t="s">
        <v>77</v>
      </c>
      <c r="H36" s="190">
        <v>11</v>
      </c>
      <c r="I36" s="39">
        <v>0.7361111111111112</v>
      </c>
      <c r="J36" s="179">
        <v>0.3611111111111111</v>
      </c>
      <c r="K36" s="30"/>
      <c r="L36" s="319"/>
      <c r="M36" s="92">
        <v>6</v>
      </c>
      <c r="N36" s="91"/>
      <c r="O36" s="296"/>
      <c r="P36" s="2">
        <v>3</v>
      </c>
      <c r="Q36" s="288" t="s">
        <v>535</v>
      </c>
      <c r="R36" s="2">
        <v>5</v>
      </c>
      <c r="S36" s="288" t="s">
        <v>8</v>
      </c>
      <c r="T36" s="98">
        <v>0.2916666666666667</v>
      </c>
      <c r="U36" s="11">
        <v>0.7645833333333334</v>
      </c>
      <c r="V36" s="306"/>
      <c r="W36" s="90">
        <v>0.3900462962962963</v>
      </c>
      <c r="X36" s="90">
        <v>0.02407407407407407</v>
      </c>
      <c r="Y36" s="179"/>
      <c r="Z36" s="92">
        <f t="shared" si="1"/>
        <v>14</v>
      </c>
      <c r="AA36" s="160">
        <f t="shared" si="0"/>
        <v>1.2727272727272727</v>
      </c>
    </row>
    <row r="37" spans="1:27" ht="72.75" thickBot="1">
      <c r="A37" s="180" t="s">
        <v>445</v>
      </c>
      <c r="B37" s="182" t="s">
        <v>526</v>
      </c>
      <c r="C37" s="182" t="s">
        <v>527</v>
      </c>
      <c r="D37" s="201" t="s">
        <v>528</v>
      </c>
      <c r="E37" s="180">
        <v>11</v>
      </c>
      <c r="F37" s="193">
        <v>1</v>
      </c>
      <c r="G37" s="215" t="s">
        <v>197</v>
      </c>
      <c r="H37" s="191">
        <v>12</v>
      </c>
      <c r="I37" s="204">
        <v>0.75</v>
      </c>
      <c r="J37" s="186">
        <v>0.375</v>
      </c>
      <c r="K37" s="180"/>
      <c r="L37" s="321"/>
      <c r="M37" s="93"/>
      <c r="N37" s="181">
        <v>6</v>
      </c>
      <c r="O37" s="317" t="s">
        <v>430</v>
      </c>
      <c r="P37" s="182"/>
      <c r="Q37" s="315" t="s">
        <v>534</v>
      </c>
      <c r="R37" s="182"/>
      <c r="S37" s="312"/>
      <c r="T37" s="183" t="s">
        <v>357</v>
      </c>
      <c r="U37" s="184">
        <v>0.7805555555555556</v>
      </c>
      <c r="V37" s="308"/>
      <c r="W37" s="185">
        <v>0.40578703703703706</v>
      </c>
      <c r="X37" s="185">
        <v>0.03078703703703704</v>
      </c>
      <c r="Y37" s="186"/>
      <c r="Z37" s="93">
        <f t="shared" si="1"/>
        <v>6</v>
      </c>
      <c r="AA37" s="161">
        <f t="shared" si="0"/>
        <v>0.5</v>
      </c>
    </row>
  </sheetData>
  <sheetProtection/>
  <mergeCells count="7">
    <mergeCell ref="A8:Q8"/>
    <mergeCell ref="A11:B11"/>
    <mergeCell ref="K11:Q11"/>
    <mergeCell ref="A1:Q1"/>
    <mergeCell ref="A2:Q2"/>
    <mergeCell ref="A4:Q4"/>
    <mergeCell ref="A6:Q6"/>
  </mergeCells>
  <printOptions/>
  <pageMargins left="0.11811023622047245" right="0.11811023622047245" top="0.7480314960629921" bottom="0.7480314960629921"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AF25"/>
  <sheetViews>
    <sheetView zoomScale="90" zoomScaleNormal="90" zoomScalePageLayoutView="0" workbookViewId="0" topLeftCell="A1">
      <selection activeCell="R24" sqref="R24"/>
    </sheetView>
  </sheetViews>
  <sheetFormatPr defaultColWidth="9.140625" defaultRowHeight="15"/>
  <cols>
    <col min="1" max="1" width="10.8515625" style="5" customWidth="1"/>
    <col min="2" max="2" width="22.8515625" style="5" customWidth="1"/>
    <col min="3" max="3" width="12.7109375" style="5" customWidth="1"/>
    <col min="4" max="4" width="22.00390625" style="5" customWidth="1"/>
    <col min="5" max="5" width="9.140625" style="5" customWidth="1"/>
    <col min="6" max="7" width="9.7109375" style="5" customWidth="1"/>
    <col min="8" max="8" width="38.28125" style="5" customWidth="1"/>
    <col min="9" max="9" width="9.140625" style="5" customWidth="1"/>
    <col min="10" max="10" width="11.7109375" style="63" customWidth="1"/>
    <col min="11" max="11" width="9.140625" style="5" customWidth="1"/>
    <col min="12" max="12" width="21.00390625" style="106" customWidth="1"/>
    <col min="13" max="13" width="9.140625" style="5" customWidth="1"/>
    <col min="14" max="14" width="33.421875" style="5" customWidth="1"/>
    <col min="15" max="15" width="9.140625" style="5" customWidth="1"/>
    <col min="16" max="16" width="35.00390625" style="5" customWidth="1"/>
    <col min="17" max="17" width="9.140625" style="5" customWidth="1"/>
    <col min="18" max="18" width="38.140625" style="5" customWidth="1"/>
    <col min="19" max="19" width="3.140625" style="5" customWidth="1"/>
    <col min="20" max="20" width="7.8515625" style="5" customWidth="1"/>
    <col min="21" max="21" width="31.28125" style="5" customWidth="1"/>
    <col min="22" max="22" width="9.140625" style="5" customWidth="1"/>
    <col min="23" max="23" width="36.8515625" style="107" customWidth="1"/>
    <col min="24" max="25" width="4.8515625" style="5" customWidth="1"/>
    <col min="26" max="26" width="12.421875" style="108" customWidth="1"/>
    <col min="27" max="27" width="10.140625" style="5" customWidth="1"/>
    <col min="28" max="28" width="12.421875" style="63" customWidth="1"/>
    <col min="29" max="29" width="11.421875" style="63" customWidth="1"/>
    <col min="30" max="30" width="10.8515625" style="5" customWidth="1"/>
    <col min="31" max="31" width="9.140625" style="5" customWidth="1"/>
    <col min="32" max="32" width="12.140625" style="5" customWidth="1"/>
    <col min="33" max="16384" width="9.140625" style="5" customWidth="1"/>
  </cols>
  <sheetData>
    <row r="1" spans="1:16" ht="18.75">
      <c r="A1" s="329" t="s">
        <v>329</v>
      </c>
      <c r="B1" s="329"/>
      <c r="C1" s="329"/>
      <c r="D1" s="329"/>
      <c r="E1" s="329"/>
      <c r="F1" s="329"/>
      <c r="G1" s="329"/>
      <c r="H1" s="329"/>
      <c r="I1" s="329"/>
      <c r="J1" s="329"/>
      <c r="K1" s="329"/>
      <c r="L1" s="329"/>
      <c r="M1" s="329"/>
      <c r="N1" s="329"/>
      <c r="O1" s="329"/>
      <c r="P1" s="329"/>
    </row>
    <row r="2" spans="1:16" ht="18.75">
      <c r="A2" s="329" t="s">
        <v>330</v>
      </c>
      <c r="B2" s="329"/>
      <c r="C2" s="329"/>
      <c r="D2" s="329"/>
      <c r="E2" s="329"/>
      <c r="F2" s="329"/>
      <c r="G2" s="329"/>
      <c r="H2" s="329"/>
      <c r="I2" s="329"/>
      <c r="J2" s="329"/>
      <c r="K2" s="329"/>
      <c r="L2" s="329"/>
      <c r="M2" s="329"/>
      <c r="N2" s="329"/>
      <c r="O2" s="329"/>
      <c r="P2" s="329"/>
    </row>
    <row r="4" spans="1:16" ht="18.75">
      <c r="A4" s="330" t="s">
        <v>334</v>
      </c>
      <c r="B4" s="330"/>
      <c r="C4" s="330"/>
      <c r="D4" s="330"/>
      <c r="E4" s="330"/>
      <c r="F4" s="330"/>
      <c r="G4" s="330"/>
      <c r="H4" s="330"/>
      <c r="I4" s="330"/>
      <c r="J4" s="330"/>
      <c r="K4" s="330"/>
      <c r="L4" s="330"/>
      <c r="M4" s="330"/>
      <c r="N4" s="330"/>
      <c r="O4" s="330"/>
      <c r="P4" s="330"/>
    </row>
    <row r="6" spans="1:16" ht="21">
      <c r="A6" s="331" t="s">
        <v>336</v>
      </c>
      <c r="B6" s="331"/>
      <c r="C6" s="331"/>
      <c r="D6" s="331"/>
      <c r="E6" s="331"/>
      <c r="F6" s="331"/>
      <c r="G6" s="331"/>
      <c r="H6" s="331"/>
      <c r="I6" s="331"/>
      <c r="J6" s="331"/>
      <c r="K6" s="331"/>
      <c r="L6" s="331"/>
      <c r="M6" s="331"/>
      <c r="N6" s="331"/>
      <c r="O6" s="331"/>
      <c r="P6" s="331"/>
    </row>
    <row r="7" spans="1:16" ht="21">
      <c r="A7" s="40"/>
      <c r="B7" s="40"/>
      <c r="C7" s="40"/>
      <c r="D7" s="40"/>
      <c r="E7" s="40"/>
      <c r="F7" s="40"/>
      <c r="G7" s="40"/>
      <c r="H7" s="40"/>
      <c r="I7" s="40"/>
      <c r="J7" s="62"/>
      <c r="K7" s="40"/>
      <c r="L7" s="115"/>
      <c r="M7" s="40"/>
      <c r="N7" s="40"/>
      <c r="O7" s="40"/>
      <c r="P7" s="40"/>
    </row>
    <row r="8" spans="1:16" ht="21">
      <c r="A8" s="331" t="s">
        <v>332</v>
      </c>
      <c r="B8" s="331"/>
      <c r="C8" s="331"/>
      <c r="D8" s="331"/>
      <c r="E8" s="331"/>
      <c r="F8" s="331"/>
      <c r="G8" s="331"/>
      <c r="H8" s="331"/>
      <c r="I8" s="331"/>
      <c r="J8" s="331"/>
      <c r="K8" s="331"/>
      <c r="L8" s="331"/>
      <c r="M8" s="331"/>
      <c r="N8" s="331"/>
      <c r="O8" s="331"/>
      <c r="P8" s="331"/>
    </row>
    <row r="11" spans="1:16" ht="15">
      <c r="A11" s="328" t="s">
        <v>110</v>
      </c>
      <c r="B11" s="328"/>
      <c r="K11" s="328" t="s">
        <v>333</v>
      </c>
      <c r="L11" s="328"/>
      <c r="M11" s="328"/>
      <c r="N11" s="328"/>
      <c r="O11" s="328"/>
      <c r="P11" s="328"/>
    </row>
    <row r="12" ht="15.75" thickBot="1">
      <c r="N12" s="149"/>
    </row>
    <row r="13" spans="1:32" ht="101.25">
      <c r="A13" s="13" t="s">
        <v>294</v>
      </c>
      <c r="B13" s="14" t="s">
        <v>295</v>
      </c>
      <c r="C13" s="14" t="s">
        <v>328</v>
      </c>
      <c r="D13" s="14" t="s">
        <v>297</v>
      </c>
      <c r="E13" s="14" t="s">
        <v>299</v>
      </c>
      <c r="F13" s="14" t="s">
        <v>300</v>
      </c>
      <c r="G13" s="15" t="s">
        <v>316</v>
      </c>
      <c r="H13" s="16" t="s">
        <v>301</v>
      </c>
      <c r="I13" s="18" t="s">
        <v>302</v>
      </c>
      <c r="J13" s="113" t="s">
        <v>358</v>
      </c>
      <c r="K13" s="19" t="s">
        <v>303</v>
      </c>
      <c r="L13" s="294" t="s">
        <v>317</v>
      </c>
      <c r="M13" s="22" t="s">
        <v>318</v>
      </c>
      <c r="N13" s="286" t="s">
        <v>322</v>
      </c>
      <c r="O13" s="22" t="s">
        <v>319</v>
      </c>
      <c r="P13" s="286" t="s">
        <v>322</v>
      </c>
      <c r="Q13" s="22" t="s">
        <v>323</v>
      </c>
      <c r="R13" s="286" t="s">
        <v>322</v>
      </c>
      <c r="S13" s="22" t="s">
        <v>320</v>
      </c>
      <c r="T13" s="301" t="s">
        <v>337</v>
      </c>
      <c r="U13" s="286" t="s">
        <v>322</v>
      </c>
      <c r="V13" s="22" t="s">
        <v>321</v>
      </c>
      <c r="W13" s="298" t="s">
        <v>322</v>
      </c>
      <c r="X13" s="26" t="s">
        <v>324</v>
      </c>
      <c r="Y13" s="27" t="s">
        <v>325</v>
      </c>
      <c r="Z13" s="109" t="s">
        <v>481</v>
      </c>
      <c r="AA13" s="18" t="s">
        <v>305</v>
      </c>
      <c r="AB13" s="113" t="s">
        <v>358</v>
      </c>
      <c r="AC13" s="96" t="s">
        <v>306</v>
      </c>
      <c r="AD13" s="15" t="s">
        <v>314</v>
      </c>
      <c r="AE13" s="23" t="s">
        <v>307</v>
      </c>
      <c r="AF13" s="5" t="s">
        <v>338</v>
      </c>
    </row>
    <row r="14" spans="1:32" ht="71.25" customHeight="1">
      <c r="A14" s="55" t="s">
        <v>347</v>
      </c>
      <c r="B14" s="6" t="s">
        <v>351</v>
      </c>
      <c r="C14" s="6" t="s">
        <v>352</v>
      </c>
      <c r="D14" s="59" t="s">
        <v>353</v>
      </c>
      <c r="E14" s="6">
        <v>11</v>
      </c>
      <c r="F14" s="6">
        <v>1</v>
      </c>
      <c r="G14" s="47">
        <v>12</v>
      </c>
      <c r="H14" s="56" t="s">
        <v>362</v>
      </c>
      <c r="I14" s="20">
        <v>0.3368055555555556</v>
      </c>
      <c r="J14" s="114">
        <v>0</v>
      </c>
      <c r="K14" s="6"/>
      <c r="L14" s="295" t="s">
        <v>32</v>
      </c>
      <c r="M14" s="17"/>
      <c r="N14" s="287" t="s">
        <v>41</v>
      </c>
      <c r="O14" s="17">
        <v>5</v>
      </c>
      <c r="P14" s="287" t="s">
        <v>53</v>
      </c>
      <c r="Q14" s="17">
        <v>64</v>
      </c>
      <c r="R14" s="287" t="s">
        <v>65</v>
      </c>
      <c r="S14" s="17"/>
      <c r="T14" s="6"/>
      <c r="U14" s="287" t="s">
        <v>121</v>
      </c>
      <c r="V14" s="17">
        <v>65</v>
      </c>
      <c r="W14" s="293" t="s">
        <v>21</v>
      </c>
      <c r="X14" s="28"/>
      <c r="Y14" s="29"/>
      <c r="Z14" s="110"/>
      <c r="AA14" s="20">
        <v>0.4513888888888889</v>
      </c>
      <c r="AB14" s="114">
        <v>0.11498842592592594</v>
      </c>
      <c r="AC14" s="61">
        <v>0.11498842592592594</v>
      </c>
      <c r="AD14" s="10">
        <v>15</v>
      </c>
      <c r="AE14" s="41">
        <f>K14+M14+O14+Q14+S14+T14+V14+X14+Y14+AD14</f>
        <v>149</v>
      </c>
      <c r="AF14" s="42">
        <f>AE14/G14</f>
        <v>12.416666666666666</v>
      </c>
    </row>
    <row r="15" spans="1:32" ht="90" customHeight="1">
      <c r="A15" s="55" t="s">
        <v>273</v>
      </c>
      <c r="B15" s="6" t="s">
        <v>359</v>
      </c>
      <c r="C15" s="6" t="s">
        <v>360</v>
      </c>
      <c r="D15" s="59" t="s">
        <v>361</v>
      </c>
      <c r="E15" s="6">
        <v>6</v>
      </c>
      <c r="F15" s="6">
        <v>1</v>
      </c>
      <c r="G15" s="6">
        <v>7</v>
      </c>
      <c r="H15" s="56" t="s">
        <v>377</v>
      </c>
      <c r="I15" s="20">
        <v>0.3506944444444444</v>
      </c>
      <c r="J15" s="114">
        <v>0.013888888888888888</v>
      </c>
      <c r="K15" s="6"/>
      <c r="L15" s="295" t="s">
        <v>33</v>
      </c>
      <c r="M15" s="17"/>
      <c r="N15" s="287" t="s">
        <v>42</v>
      </c>
      <c r="O15" s="17">
        <v>54</v>
      </c>
      <c r="P15" s="287" t="s">
        <v>54</v>
      </c>
      <c r="Q15" s="17">
        <v>6</v>
      </c>
      <c r="R15" s="287" t="s">
        <v>66</v>
      </c>
      <c r="S15" s="17"/>
      <c r="T15" s="6">
        <v>2</v>
      </c>
      <c r="U15" s="287" t="s">
        <v>124</v>
      </c>
      <c r="V15" s="17">
        <v>70</v>
      </c>
      <c r="W15" s="299">
        <v>20</v>
      </c>
      <c r="X15" s="28"/>
      <c r="Y15" s="29"/>
      <c r="Z15" s="110"/>
      <c r="AA15" s="20">
        <v>0.4388888888888889</v>
      </c>
      <c r="AB15" s="114">
        <v>0.10237268518518518</v>
      </c>
      <c r="AC15" s="61">
        <v>0.08848379629629628</v>
      </c>
      <c r="AD15" s="10"/>
      <c r="AE15" s="41">
        <f aca="true" t="shared" si="0" ref="AE15:AE25">K15+M15+O15+Q15+S15+T15+V15+X15+Y15+AD15</f>
        <v>132</v>
      </c>
      <c r="AF15" s="42">
        <f aca="true" t="shared" si="1" ref="AF15:AF25">AE15/G15</f>
        <v>18.857142857142858</v>
      </c>
    </row>
    <row r="16" spans="1:32" ht="148.5" customHeight="1">
      <c r="A16" s="55" t="s">
        <v>274</v>
      </c>
      <c r="B16" s="6" t="s">
        <v>367</v>
      </c>
      <c r="C16" s="6" t="s">
        <v>368</v>
      </c>
      <c r="D16" s="59" t="s">
        <v>369</v>
      </c>
      <c r="E16" s="6">
        <v>12</v>
      </c>
      <c r="F16" s="6">
        <v>1</v>
      </c>
      <c r="G16" s="6">
        <v>13</v>
      </c>
      <c r="H16" s="57" t="s">
        <v>378</v>
      </c>
      <c r="I16" s="20">
        <v>0.3645833333333333</v>
      </c>
      <c r="J16" s="114">
        <v>0.027777777777777776</v>
      </c>
      <c r="K16" s="6"/>
      <c r="L16" s="295" t="s">
        <v>34</v>
      </c>
      <c r="M16" s="17">
        <v>3</v>
      </c>
      <c r="N16" s="287" t="s">
        <v>43</v>
      </c>
      <c r="O16" s="17">
        <v>3</v>
      </c>
      <c r="P16" s="287" t="s">
        <v>55</v>
      </c>
      <c r="Q16" s="17"/>
      <c r="R16" s="287" t="s">
        <v>115</v>
      </c>
      <c r="S16" s="17"/>
      <c r="T16" s="6">
        <v>0.25</v>
      </c>
      <c r="U16" s="287" t="s">
        <v>125</v>
      </c>
      <c r="V16" s="17"/>
      <c r="W16" s="299" t="s">
        <v>22</v>
      </c>
      <c r="X16" s="28"/>
      <c r="Y16" s="29"/>
      <c r="Z16" s="110">
        <v>0.5354166666666667</v>
      </c>
      <c r="AA16" s="20">
        <v>0.4673611111111111</v>
      </c>
      <c r="AB16" s="114">
        <v>0.1310763888888889</v>
      </c>
      <c r="AC16" s="61">
        <v>0.09506944444444444</v>
      </c>
      <c r="AD16" s="10"/>
      <c r="AE16" s="41">
        <f t="shared" si="0"/>
        <v>6.25</v>
      </c>
      <c r="AF16" s="42">
        <f t="shared" si="1"/>
        <v>0.4807692307692308</v>
      </c>
    </row>
    <row r="17" spans="1:32" ht="129.75" customHeight="1">
      <c r="A17" s="55" t="s">
        <v>275</v>
      </c>
      <c r="B17" s="6" t="s">
        <v>373</v>
      </c>
      <c r="C17" s="6" t="s">
        <v>374</v>
      </c>
      <c r="D17" s="59" t="s">
        <v>375</v>
      </c>
      <c r="E17" s="6">
        <v>8</v>
      </c>
      <c r="F17" s="6">
        <v>1</v>
      </c>
      <c r="G17" s="6">
        <v>9</v>
      </c>
      <c r="H17" s="56" t="s">
        <v>376</v>
      </c>
      <c r="I17" s="20">
        <v>0.37847222222222227</v>
      </c>
      <c r="J17" s="114">
        <v>0.041666666666666664</v>
      </c>
      <c r="K17" s="6"/>
      <c r="L17" s="295" t="s">
        <v>35</v>
      </c>
      <c r="M17" s="17"/>
      <c r="N17" s="287" t="s">
        <v>44</v>
      </c>
      <c r="O17" s="17"/>
      <c r="P17" s="287" t="s">
        <v>56</v>
      </c>
      <c r="Q17" s="17"/>
      <c r="R17" s="293" t="s">
        <v>116</v>
      </c>
      <c r="S17" s="17"/>
      <c r="T17" s="6"/>
      <c r="U17" s="287" t="s">
        <v>122</v>
      </c>
      <c r="V17" s="17"/>
      <c r="W17" s="293" t="s">
        <v>23</v>
      </c>
      <c r="X17" s="28"/>
      <c r="Y17" s="29"/>
      <c r="Z17" s="110"/>
      <c r="AA17" s="20">
        <v>0.4784722222222222</v>
      </c>
      <c r="AB17" s="114">
        <v>0.14207175925925927</v>
      </c>
      <c r="AC17" s="61">
        <v>0.1004050925925926</v>
      </c>
      <c r="AD17" s="10">
        <v>4</v>
      </c>
      <c r="AE17" s="41">
        <f t="shared" si="0"/>
        <v>4</v>
      </c>
      <c r="AF17" s="42">
        <f t="shared" si="1"/>
        <v>0.4444444444444444</v>
      </c>
    </row>
    <row r="18" spans="1:32" ht="165.75" customHeight="1">
      <c r="A18" s="55" t="s">
        <v>272</v>
      </c>
      <c r="B18" s="6" t="s">
        <v>384</v>
      </c>
      <c r="C18" s="6" t="s">
        <v>385</v>
      </c>
      <c r="D18" s="59" t="s">
        <v>386</v>
      </c>
      <c r="E18" s="6">
        <v>10</v>
      </c>
      <c r="F18" s="6">
        <v>1</v>
      </c>
      <c r="G18" s="6">
        <v>11</v>
      </c>
      <c r="H18" s="56" t="s">
        <v>387</v>
      </c>
      <c r="I18" s="20">
        <v>0.3923611111111111</v>
      </c>
      <c r="J18" s="114">
        <v>0.05555555555555555</v>
      </c>
      <c r="K18" s="6"/>
      <c r="L18" s="295" t="s">
        <v>36</v>
      </c>
      <c r="M18" s="17"/>
      <c r="N18" s="287" t="s">
        <v>45</v>
      </c>
      <c r="O18" s="17">
        <v>23</v>
      </c>
      <c r="P18" s="287" t="s">
        <v>57</v>
      </c>
      <c r="Q18" s="17">
        <v>14</v>
      </c>
      <c r="R18" s="287" t="s">
        <v>67</v>
      </c>
      <c r="S18" s="17"/>
      <c r="T18" s="6"/>
      <c r="U18" s="287" t="s">
        <v>123</v>
      </c>
      <c r="V18" s="17">
        <v>20</v>
      </c>
      <c r="W18" s="299" t="s">
        <v>24</v>
      </c>
      <c r="X18" s="28"/>
      <c r="Y18" s="29"/>
      <c r="Z18" s="110"/>
      <c r="AA18" s="20">
        <v>0.5041666666666667</v>
      </c>
      <c r="AB18" s="114">
        <v>0.16788194444444446</v>
      </c>
      <c r="AC18" s="61">
        <v>0.11232638888888889</v>
      </c>
      <c r="AD18" s="10">
        <v>21</v>
      </c>
      <c r="AE18" s="41">
        <f t="shared" si="0"/>
        <v>78</v>
      </c>
      <c r="AF18" s="42">
        <f t="shared" si="1"/>
        <v>7.090909090909091</v>
      </c>
    </row>
    <row r="19" spans="1:32" ht="83.25" customHeight="1">
      <c r="A19" s="55" t="s">
        <v>271</v>
      </c>
      <c r="B19" s="6" t="s">
        <v>359</v>
      </c>
      <c r="C19" s="6" t="s">
        <v>394</v>
      </c>
      <c r="D19" s="59" t="s">
        <v>395</v>
      </c>
      <c r="E19" s="6">
        <v>12</v>
      </c>
      <c r="F19" s="6">
        <v>1</v>
      </c>
      <c r="G19" s="10">
        <v>13</v>
      </c>
      <c r="H19" s="56" t="s">
        <v>396</v>
      </c>
      <c r="I19" s="20">
        <v>0.40625</v>
      </c>
      <c r="J19" s="114">
        <v>0.06944444444444443</v>
      </c>
      <c r="K19" s="6"/>
      <c r="L19" s="295" t="s">
        <v>37</v>
      </c>
      <c r="M19" s="17"/>
      <c r="N19" s="287" t="s">
        <v>46</v>
      </c>
      <c r="O19" s="17">
        <v>16</v>
      </c>
      <c r="P19" s="287" t="s">
        <v>58</v>
      </c>
      <c r="Q19" s="17">
        <v>13</v>
      </c>
      <c r="R19" s="287" t="s">
        <v>68</v>
      </c>
      <c r="S19" s="17"/>
      <c r="T19" s="6">
        <v>0.25</v>
      </c>
      <c r="U19" s="287" t="s">
        <v>126</v>
      </c>
      <c r="V19" s="17">
        <v>5</v>
      </c>
      <c r="W19" s="299" t="s">
        <v>25</v>
      </c>
      <c r="X19" s="28"/>
      <c r="Y19" s="29"/>
      <c r="Z19" s="110"/>
      <c r="AA19" s="20">
        <v>0.5041666666666667</v>
      </c>
      <c r="AB19" s="114">
        <v>0.1678587962962963</v>
      </c>
      <c r="AC19" s="61">
        <v>0.09841435185185184</v>
      </c>
      <c r="AD19" s="10">
        <v>1</v>
      </c>
      <c r="AE19" s="41">
        <f t="shared" si="0"/>
        <v>35.25</v>
      </c>
      <c r="AF19" s="42">
        <f t="shared" si="1"/>
        <v>2.7115384615384617</v>
      </c>
    </row>
    <row r="20" spans="1:32" ht="86.25" customHeight="1">
      <c r="A20" s="55" t="s">
        <v>276</v>
      </c>
      <c r="B20" s="6" t="s">
        <v>359</v>
      </c>
      <c r="C20" s="6" t="s">
        <v>400</v>
      </c>
      <c r="D20" s="59" t="s">
        <v>401</v>
      </c>
      <c r="E20" s="6">
        <v>11</v>
      </c>
      <c r="F20" s="6">
        <v>1</v>
      </c>
      <c r="G20" s="6">
        <v>12</v>
      </c>
      <c r="H20" s="56" t="s">
        <v>402</v>
      </c>
      <c r="I20" s="20">
        <v>0.4201388888888889</v>
      </c>
      <c r="J20" s="114">
        <v>0.08333333333333333</v>
      </c>
      <c r="K20" s="6"/>
      <c r="L20" s="295" t="s">
        <v>33</v>
      </c>
      <c r="M20" s="17"/>
      <c r="N20" s="287" t="s">
        <v>47</v>
      </c>
      <c r="O20" s="17">
        <v>15</v>
      </c>
      <c r="P20" s="287" t="s">
        <v>59</v>
      </c>
      <c r="Q20" s="17">
        <v>26</v>
      </c>
      <c r="R20" s="287" t="s">
        <v>117</v>
      </c>
      <c r="S20" s="17"/>
      <c r="T20" s="6">
        <v>0.25</v>
      </c>
      <c r="U20" s="287" t="s">
        <v>127</v>
      </c>
      <c r="V20" s="17"/>
      <c r="W20" s="299" t="s">
        <v>26</v>
      </c>
      <c r="X20" s="28"/>
      <c r="Y20" s="29"/>
      <c r="Z20" s="110">
        <v>0.3736111111111111</v>
      </c>
      <c r="AA20" s="20">
        <v>0.5159722222222222</v>
      </c>
      <c r="AB20" s="114">
        <v>0.17969907407407407</v>
      </c>
      <c r="AC20" s="61">
        <v>0.08972222222222222</v>
      </c>
      <c r="AD20" s="10"/>
      <c r="AE20" s="41">
        <f t="shared" si="0"/>
        <v>41.25</v>
      </c>
      <c r="AF20" s="42">
        <f t="shared" si="1"/>
        <v>3.4375</v>
      </c>
    </row>
    <row r="21" spans="1:32" ht="84" customHeight="1">
      <c r="A21" s="55" t="s">
        <v>277</v>
      </c>
      <c r="B21" s="6" t="s">
        <v>367</v>
      </c>
      <c r="C21" s="6" t="s">
        <v>408</v>
      </c>
      <c r="D21" s="59" t="s">
        <v>409</v>
      </c>
      <c r="E21" s="6">
        <v>9</v>
      </c>
      <c r="F21" s="6">
        <v>1</v>
      </c>
      <c r="G21" s="6">
        <v>10</v>
      </c>
      <c r="H21" s="56" t="s">
        <v>410</v>
      </c>
      <c r="I21" s="20">
        <v>0.43402777777777773</v>
      </c>
      <c r="J21" s="114">
        <v>0.09722222222222222</v>
      </c>
      <c r="K21" s="6"/>
      <c r="L21" s="295" t="s">
        <v>38</v>
      </c>
      <c r="M21" s="17"/>
      <c r="N21" s="287" t="s">
        <v>48</v>
      </c>
      <c r="O21" s="17">
        <v>33</v>
      </c>
      <c r="P21" s="287" t="s">
        <v>61</v>
      </c>
      <c r="Q21" s="17">
        <v>13</v>
      </c>
      <c r="R21" s="287" t="s">
        <v>118</v>
      </c>
      <c r="S21" s="17"/>
      <c r="T21" s="6">
        <v>2</v>
      </c>
      <c r="U21" s="287" t="s">
        <v>128</v>
      </c>
      <c r="V21" s="17">
        <v>41</v>
      </c>
      <c r="W21" s="293" t="s">
        <v>27</v>
      </c>
      <c r="X21" s="28"/>
      <c r="Y21" s="29"/>
      <c r="Z21" s="110"/>
      <c r="AA21" s="20">
        <v>0.5381944444444444</v>
      </c>
      <c r="AB21" s="114">
        <v>0.20188657407407407</v>
      </c>
      <c r="AC21" s="61">
        <v>0.10466435185185186</v>
      </c>
      <c r="AD21" s="10">
        <v>10</v>
      </c>
      <c r="AE21" s="41">
        <f t="shared" si="0"/>
        <v>99</v>
      </c>
      <c r="AF21" s="42">
        <f t="shared" si="1"/>
        <v>9.9</v>
      </c>
    </row>
    <row r="22" spans="1:32" ht="110.25" customHeight="1">
      <c r="A22" s="55" t="s">
        <v>278</v>
      </c>
      <c r="B22" s="6" t="s">
        <v>414</v>
      </c>
      <c r="C22" s="6" t="s">
        <v>415</v>
      </c>
      <c r="D22" s="59" t="s">
        <v>416</v>
      </c>
      <c r="E22" s="6">
        <v>7</v>
      </c>
      <c r="F22" s="6">
        <v>1</v>
      </c>
      <c r="G22" s="6">
        <v>8</v>
      </c>
      <c r="H22" s="56" t="s">
        <v>417</v>
      </c>
      <c r="I22" s="9">
        <v>0.4479166666666667</v>
      </c>
      <c r="J22" s="61">
        <v>0.1111111111111111</v>
      </c>
      <c r="K22" s="6"/>
      <c r="L22" s="296" t="s">
        <v>35</v>
      </c>
      <c r="M22" s="6">
        <v>3</v>
      </c>
      <c r="N22" s="288" t="s">
        <v>49</v>
      </c>
      <c r="O22" s="6">
        <v>6</v>
      </c>
      <c r="P22" s="287" t="s">
        <v>60</v>
      </c>
      <c r="Q22" s="6"/>
      <c r="R22" s="288" t="s">
        <v>69</v>
      </c>
      <c r="S22" s="6">
        <v>20</v>
      </c>
      <c r="T22" s="6">
        <v>0.25</v>
      </c>
      <c r="U22" s="288" t="s">
        <v>129</v>
      </c>
      <c r="V22" s="6">
        <v>4</v>
      </c>
      <c r="W22" s="300" t="s">
        <v>28</v>
      </c>
      <c r="X22" s="112"/>
      <c r="Y22" s="112"/>
      <c r="Z22" s="111"/>
      <c r="AA22" s="9">
        <v>0.5423611111111112</v>
      </c>
      <c r="AB22" s="61">
        <v>0.20562500000000003</v>
      </c>
      <c r="AC22" s="61">
        <v>0.0945138888888889</v>
      </c>
      <c r="AD22" s="10"/>
      <c r="AE22" s="41">
        <f t="shared" si="0"/>
        <v>33.25</v>
      </c>
      <c r="AF22" s="42">
        <f t="shared" si="1"/>
        <v>4.15625</v>
      </c>
    </row>
    <row r="23" spans="1:32" ht="96">
      <c r="A23" s="6" t="s">
        <v>279</v>
      </c>
      <c r="B23" s="6" t="s">
        <v>419</v>
      </c>
      <c r="C23" s="6" t="s">
        <v>420</v>
      </c>
      <c r="D23" s="6" t="s">
        <v>421</v>
      </c>
      <c r="E23" s="6">
        <v>10</v>
      </c>
      <c r="F23" s="6">
        <v>1</v>
      </c>
      <c r="G23" s="6">
        <v>11</v>
      </c>
      <c r="H23" s="81" t="s">
        <v>422</v>
      </c>
      <c r="I23" s="9">
        <v>0.4618055555555556</v>
      </c>
      <c r="J23" s="61">
        <v>0.125</v>
      </c>
      <c r="K23" s="6"/>
      <c r="L23" s="296" t="s">
        <v>39</v>
      </c>
      <c r="M23" s="6"/>
      <c r="N23" s="296" t="s">
        <v>50</v>
      </c>
      <c r="O23" s="6">
        <v>26</v>
      </c>
      <c r="P23" s="296" t="s">
        <v>62</v>
      </c>
      <c r="Q23" s="6">
        <v>3</v>
      </c>
      <c r="R23" s="288" t="s">
        <v>119</v>
      </c>
      <c r="S23" s="6"/>
      <c r="T23" s="6">
        <v>0.25</v>
      </c>
      <c r="U23" s="296" t="s">
        <v>130</v>
      </c>
      <c r="V23" s="6">
        <v>25</v>
      </c>
      <c r="W23" s="300" t="s">
        <v>29</v>
      </c>
      <c r="X23" s="112">
        <v>20</v>
      </c>
      <c r="Y23" s="112">
        <v>20</v>
      </c>
      <c r="Z23" s="111"/>
      <c r="AA23" s="9">
        <v>0.5680555555555555</v>
      </c>
      <c r="AB23" s="61">
        <v>0.23148148148148148</v>
      </c>
      <c r="AC23" s="61">
        <v>0.10648148148148147</v>
      </c>
      <c r="AD23" s="6">
        <v>13</v>
      </c>
      <c r="AE23" s="41">
        <f t="shared" si="0"/>
        <v>107.25</v>
      </c>
      <c r="AF23" s="42">
        <f t="shared" si="1"/>
        <v>9.75</v>
      </c>
    </row>
    <row r="24" spans="1:32" ht="60">
      <c r="A24" s="6" t="s">
        <v>348</v>
      </c>
      <c r="B24" s="6" t="s">
        <v>359</v>
      </c>
      <c r="C24" s="6" t="s">
        <v>427</v>
      </c>
      <c r="D24" s="6" t="s">
        <v>395</v>
      </c>
      <c r="E24" s="6">
        <v>8</v>
      </c>
      <c r="F24" s="6">
        <v>1</v>
      </c>
      <c r="G24" s="6">
        <v>9</v>
      </c>
      <c r="H24" s="81" t="s">
        <v>428</v>
      </c>
      <c r="I24" s="9">
        <v>0.4756944444444444</v>
      </c>
      <c r="J24" s="61">
        <v>0.1388888888888889</v>
      </c>
      <c r="K24" s="6"/>
      <c r="L24" s="296" t="s">
        <v>35</v>
      </c>
      <c r="M24" s="6"/>
      <c r="N24" s="296" t="s">
        <v>51</v>
      </c>
      <c r="O24" s="6">
        <v>16</v>
      </c>
      <c r="P24" s="296" t="s">
        <v>63</v>
      </c>
      <c r="Q24" s="6">
        <v>3</v>
      </c>
      <c r="R24" s="296" t="s">
        <v>70</v>
      </c>
      <c r="S24" s="6"/>
      <c r="T24" s="6">
        <v>0.25</v>
      </c>
      <c r="U24" s="296" t="s">
        <v>131</v>
      </c>
      <c r="V24" s="6">
        <v>20</v>
      </c>
      <c r="W24" s="300" t="s">
        <v>30</v>
      </c>
      <c r="X24" s="112"/>
      <c r="Y24" s="112"/>
      <c r="Z24" s="111"/>
      <c r="AA24" s="9">
        <v>0.5736111111111112</v>
      </c>
      <c r="AB24" s="61">
        <v>0.23738425925925924</v>
      </c>
      <c r="AC24" s="61">
        <v>0.09849537037037037</v>
      </c>
      <c r="AD24" s="6">
        <v>1</v>
      </c>
      <c r="AE24" s="41">
        <f t="shared" si="0"/>
        <v>40.25</v>
      </c>
      <c r="AF24" s="42">
        <f t="shared" si="1"/>
        <v>4.472222222222222</v>
      </c>
    </row>
    <row r="25" spans="1:32" ht="117" customHeight="1">
      <c r="A25" s="6" t="s">
        <v>349</v>
      </c>
      <c r="B25" s="6" t="s">
        <v>359</v>
      </c>
      <c r="C25" s="6" t="s">
        <v>433</v>
      </c>
      <c r="D25" s="6" t="s">
        <v>434</v>
      </c>
      <c r="E25" s="6">
        <v>17</v>
      </c>
      <c r="F25" s="6">
        <v>1</v>
      </c>
      <c r="G25" s="6">
        <v>18</v>
      </c>
      <c r="H25" s="81" t="s">
        <v>435</v>
      </c>
      <c r="I25" s="9">
        <v>0.4895833333333333</v>
      </c>
      <c r="J25" s="61">
        <v>0.15277777777777776</v>
      </c>
      <c r="K25" s="6"/>
      <c r="L25" s="296" t="s">
        <v>40</v>
      </c>
      <c r="M25" s="6"/>
      <c r="N25" s="296" t="s">
        <v>52</v>
      </c>
      <c r="O25" s="6"/>
      <c r="P25" s="296" t="s">
        <v>64</v>
      </c>
      <c r="Q25" s="6">
        <v>3</v>
      </c>
      <c r="R25" s="296" t="s">
        <v>120</v>
      </c>
      <c r="S25" s="6"/>
      <c r="T25" s="6">
        <v>0.25</v>
      </c>
      <c r="U25" s="296" t="s">
        <v>132</v>
      </c>
      <c r="V25" s="6">
        <v>3</v>
      </c>
      <c r="W25" s="300" t="s">
        <v>31</v>
      </c>
      <c r="X25" s="112">
        <v>20</v>
      </c>
      <c r="Y25" s="112">
        <v>20</v>
      </c>
      <c r="Z25" s="111"/>
      <c r="AA25" s="9">
        <v>0.6243055555555556</v>
      </c>
      <c r="AB25" s="61">
        <v>0.28770833333333334</v>
      </c>
      <c r="AC25" s="61">
        <v>0.13493055555555555</v>
      </c>
      <c r="AD25" s="6">
        <v>54</v>
      </c>
      <c r="AE25" s="41">
        <f t="shared" si="0"/>
        <v>100.25</v>
      </c>
      <c r="AF25" s="42">
        <f t="shared" si="1"/>
        <v>5.569444444444445</v>
      </c>
    </row>
  </sheetData>
  <sheetProtection/>
  <mergeCells count="7">
    <mergeCell ref="A8:P8"/>
    <mergeCell ref="A11:B11"/>
    <mergeCell ref="K11:P11"/>
    <mergeCell ref="A1:P1"/>
    <mergeCell ref="A2:P2"/>
    <mergeCell ref="A4:P4"/>
    <mergeCell ref="A6:P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37"/>
  <sheetViews>
    <sheetView zoomScalePageLayoutView="0" workbookViewId="0" topLeftCell="A1">
      <selection activeCell="R37" sqref="R37"/>
    </sheetView>
  </sheetViews>
  <sheetFormatPr defaultColWidth="34.57421875" defaultRowHeight="15"/>
  <cols>
    <col min="1" max="1" width="4.8515625" style="1" customWidth="1"/>
    <col min="2" max="2" width="27.140625" style="1" customWidth="1"/>
    <col min="3" max="3" width="17.00390625" style="1" customWidth="1"/>
    <col min="4" max="4" width="19.7109375" style="1" customWidth="1"/>
    <col min="5" max="5" width="4.8515625" style="1" customWidth="1"/>
    <col min="6" max="6" width="6.00390625" style="1" customWidth="1"/>
    <col min="7" max="7" width="38.421875" style="1" customWidth="1"/>
    <col min="8" max="8" width="9.7109375" style="1" customWidth="1"/>
    <col min="9" max="9" width="7.7109375" style="1" customWidth="1"/>
    <col min="10" max="10" width="13.57421875" style="88" customWidth="1"/>
    <col min="11" max="11" width="7.28125" style="1" customWidth="1"/>
    <col min="12" max="12" width="21.421875" style="141" customWidth="1"/>
    <col min="13" max="13" width="5.421875" style="131" customWidth="1"/>
    <col min="14" max="14" width="31.421875" style="4" customWidth="1"/>
    <col min="15" max="15" width="5.421875" style="1" customWidth="1"/>
    <col min="16" max="16" width="34.57421875" style="4" customWidth="1"/>
    <col min="17" max="17" width="7.7109375" style="1" customWidth="1"/>
    <col min="18" max="18" width="21.8515625" style="4" customWidth="1"/>
    <col min="19" max="19" width="6.00390625" style="12" customWidth="1"/>
    <col min="20" max="20" width="10.00390625" style="12" customWidth="1"/>
    <col min="21" max="21" width="22.57421875" style="4" customWidth="1"/>
    <col min="22" max="22" width="8.140625" style="1" customWidth="1"/>
    <col min="23" max="23" width="45.140625" style="4" customWidth="1"/>
    <col min="24" max="25" width="3.8515625" style="1" customWidth="1"/>
    <col min="26" max="27" width="10.421875" style="121" customWidth="1"/>
    <col min="28" max="28" width="10.140625" style="88" customWidth="1"/>
    <col min="29" max="29" width="11.7109375" style="88" customWidth="1"/>
    <col min="30" max="30" width="12.8515625" style="1" customWidth="1"/>
    <col min="31" max="31" width="16.00390625" style="1" customWidth="1"/>
    <col min="32" max="32" width="7.8515625" style="1" customWidth="1"/>
    <col min="33" max="16384" width="34.57421875" style="1" customWidth="1"/>
  </cols>
  <sheetData>
    <row r="1" spans="1:29" s="5" customFormat="1" ht="18.75">
      <c r="A1" s="329" t="s">
        <v>329</v>
      </c>
      <c r="B1" s="329"/>
      <c r="C1" s="329"/>
      <c r="D1" s="329"/>
      <c r="E1" s="329"/>
      <c r="F1" s="329"/>
      <c r="G1" s="329"/>
      <c r="H1" s="329"/>
      <c r="I1" s="329"/>
      <c r="J1" s="329"/>
      <c r="K1" s="329"/>
      <c r="L1" s="329"/>
      <c r="M1" s="329"/>
      <c r="N1" s="329"/>
      <c r="O1" s="329"/>
      <c r="P1" s="329"/>
      <c r="Z1" s="75"/>
      <c r="AA1" s="75"/>
      <c r="AB1" s="63"/>
      <c r="AC1" s="63"/>
    </row>
    <row r="2" spans="1:29" s="5" customFormat="1" ht="15" customHeight="1">
      <c r="A2" s="329" t="s">
        <v>330</v>
      </c>
      <c r="B2" s="329"/>
      <c r="C2" s="329"/>
      <c r="D2" s="329"/>
      <c r="E2" s="329"/>
      <c r="F2" s="329"/>
      <c r="G2" s="329"/>
      <c r="H2" s="329"/>
      <c r="I2" s="329"/>
      <c r="J2" s="329"/>
      <c r="K2" s="329"/>
      <c r="L2" s="329"/>
      <c r="M2" s="329"/>
      <c r="N2" s="329"/>
      <c r="O2" s="329"/>
      <c r="P2" s="329"/>
      <c r="Z2" s="75"/>
      <c r="AA2" s="75"/>
      <c r="AB2" s="63"/>
      <c r="AC2" s="63"/>
    </row>
    <row r="3" spans="10:29" s="5" customFormat="1" ht="15">
      <c r="J3" s="63"/>
      <c r="L3" s="140"/>
      <c r="M3" s="129"/>
      <c r="Z3" s="75"/>
      <c r="AA3" s="75"/>
      <c r="AB3" s="63"/>
      <c r="AC3" s="63"/>
    </row>
    <row r="4" spans="1:29" s="5" customFormat="1" ht="60" customHeight="1">
      <c r="A4" s="330" t="s">
        <v>334</v>
      </c>
      <c r="B4" s="330"/>
      <c r="C4" s="330"/>
      <c r="D4" s="330"/>
      <c r="E4" s="330"/>
      <c r="F4" s="330"/>
      <c r="G4" s="330"/>
      <c r="H4" s="330"/>
      <c r="I4" s="330"/>
      <c r="J4" s="330"/>
      <c r="K4" s="330"/>
      <c r="L4" s="330"/>
      <c r="M4" s="330"/>
      <c r="N4" s="330"/>
      <c r="O4" s="330"/>
      <c r="P4" s="330"/>
      <c r="Z4" s="75"/>
      <c r="AA4" s="75"/>
      <c r="AB4" s="63"/>
      <c r="AC4" s="63"/>
    </row>
    <row r="5" spans="10:29" s="5" customFormat="1" ht="15">
      <c r="J5" s="63"/>
      <c r="L5" s="140"/>
      <c r="M5" s="129"/>
      <c r="Z5" s="75"/>
      <c r="AA5" s="75"/>
      <c r="AB5" s="63"/>
      <c r="AC5" s="63"/>
    </row>
    <row r="6" spans="1:29" s="5" customFormat="1" ht="15" customHeight="1">
      <c r="A6" s="331" t="s">
        <v>336</v>
      </c>
      <c r="B6" s="331"/>
      <c r="C6" s="331"/>
      <c r="D6" s="331"/>
      <c r="E6" s="331"/>
      <c r="F6" s="331"/>
      <c r="G6" s="331"/>
      <c r="H6" s="331"/>
      <c r="I6" s="331"/>
      <c r="J6" s="331"/>
      <c r="K6" s="331"/>
      <c r="L6" s="331"/>
      <c r="M6" s="331"/>
      <c r="N6" s="331"/>
      <c r="O6" s="331"/>
      <c r="P6" s="331"/>
      <c r="Z6" s="75"/>
      <c r="AA6" s="75"/>
      <c r="AB6" s="63"/>
      <c r="AC6" s="63"/>
    </row>
    <row r="7" spans="1:29" s="5" customFormat="1" ht="21">
      <c r="A7" s="40"/>
      <c r="B7" s="40"/>
      <c r="C7" s="40"/>
      <c r="D7" s="40"/>
      <c r="E7" s="40"/>
      <c r="F7" s="40"/>
      <c r="G7" s="40"/>
      <c r="H7" s="40"/>
      <c r="I7" s="40"/>
      <c r="J7" s="62"/>
      <c r="K7" s="40"/>
      <c r="L7" s="115"/>
      <c r="M7" s="130"/>
      <c r="N7" s="40"/>
      <c r="O7" s="40"/>
      <c r="P7" s="40"/>
      <c r="Z7" s="75"/>
      <c r="AA7" s="75"/>
      <c r="AB7" s="63"/>
      <c r="AC7" s="63"/>
    </row>
    <row r="8" spans="1:29" s="5" customFormat="1" ht="21">
      <c r="A8" s="331" t="s">
        <v>335</v>
      </c>
      <c r="B8" s="331"/>
      <c r="C8" s="331"/>
      <c r="D8" s="331"/>
      <c r="E8" s="331"/>
      <c r="F8" s="331"/>
      <c r="G8" s="331"/>
      <c r="H8" s="331"/>
      <c r="I8" s="331"/>
      <c r="J8" s="331"/>
      <c r="K8" s="331"/>
      <c r="L8" s="331"/>
      <c r="M8" s="331"/>
      <c r="N8" s="331"/>
      <c r="O8" s="331"/>
      <c r="P8" s="331"/>
      <c r="Z8" s="75"/>
      <c r="AA8" s="75"/>
      <c r="AB8" s="63"/>
      <c r="AC8" s="63"/>
    </row>
    <row r="9" spans="10:29" s="5" customFormat="1" ht="15">
      <c r="J9" s="63"/>
      <c r="L9" s="140"/>
      <c r="M9" s="129"/>
      <c r="Z9" s="75"/>
      <c r="AA9" s="75"/>
      <c r="AB9" s="63"/>
      <c r="AC9" s="63"/>
    </row>
    <row r="10" spans="10:29" s="5" customFormat="1" ht="15">
      <c r="J10" s="63"/>
      <c r="L10" s="140"/>
      <c r="M10" s="129"/>
      <c r="Z10" s="75"/>
      <c r="AA10" s="75"/>
      <c r="AB10" s="63"/>
      <c r="AC10" s="63"/>
    </row>
    <row r="11" spans="1:29" s="5" customFormat="1" ht="18.75" customHeight="1">
      <c r="A11" s="328" t="s">
        <v>111</v>
      </c>
      <c r="B11" s="328"/>
      <c r="J11" s="63"/>
      <c r="K11" s="328" t="s">
        <v>333</v>
      </c>
      <c r="L11" s="328"/>
      <c r="M11" s="328"/>
      <c r="N11" s="328"/>
      <c r="O11" s="328"/>
      <c r="P11" s="328"/>
      <c r="Z11" s="75"/>
      <c r="AA11" s="75"/>
      <c r="AB11" s="63"/>
      <c r="AC11" s="63"/>
    </row>
    <row r="12" ht="12.75" customHeight="1" thickBot="1"/>
    <row r="13" spans="1:32" s="5" customFormat="1" ht="111.75" thickBot="1">
      <c r="A13" s="13" t="s">
        <v>294</v>
      </c>
      <c r="B13" s="14" t="s">
        <v>295</v>
      </c>
      <c r="C13" s="14" t="s">
        <v>296</v>
      </c>
      <c r="D13" s="14" t="s">
        <v>297</v>
      </c>
      <c r="E13" s="14" t="s">
        <v>299</v>
      </c>
      <c r="F13" s="14" t="s">
        <v>300</v>
      </c>
      <c r="G13" s="15" t="s">
        <v>301</v>
      </c>
      <c r="H13" s="138" t="s">
        <v>316</v>
      </c>
      <c r="I13" s="18" t="s">
        <v>302</v>
      </c>
      <c r="J13" s="113" t="s">
        <v>358</v>
      </c>
      <c r="K13" s="19" t="s">
        <v>303</v>
      </c>
      <c r="L13" s="294" t="s">
        <v>317</v>
      </c>
      <c r="M13" s="132" t="s">
        <v>318</v>
      </c>
      <c r="N13" s="286" t="s">
        <v>322</v>
      </c>
      <c r="O13" s="22" t="s">
        <v>319</v>
      </c>
      <c r="P13" s="286" t="s">
        <v>322</v>
      </c>
      <c r="Q13" s="22" t="s">
        <v>323</v>
      </c>
      <c r="R13" s="286" t="s">
        <v>322</v>
      </c>
      <c r="S13" s="31" t="s">
        <v>320</v>
      </c>
      <c r="T13" s="137" t="s">
        <v>134</v>
      </c>
      <c r="U13" s="286" t="s">
        <v>322</v>
      </c>
      <c r="V13" s="22" t="s">
        <v>326</v>
      </c>
      <c r="W13" s="286" t="s">
        <v>322</v>
      </c>
      <c r="X13" s="35" t="s">
        <v>324</v>
      </c>
      <c r="Y13" s="36" t="s">
        <v>325</v>
      </c>
      <c r="Z13" s="122" t="s">
        <v>327</v>
      </c>
      <c r="AA13" s="60" t="s">
        <v>305</v>
      </c>
      <c r="AB13" s="126" t="s">
        <v>358</v>
      </c>
      <c r="AC13" s="70" t="s">
        <v>306</v>
      </c>
      <c r="AD13" s="15" t="s">
        <v>314</v>
      </c>
      <c r="AE13" s="48" t="s">
        <v>307</v>
      </c>
      <c r="AF13" s="158" t="s">
        <v>338</v>
      </c>
    </row>
    <row r="14" spans="1:32" ht="72">
      <c r="A14" s="17" t="s">
        <v>280</v>
      </c>
      <c r="B14" s="87" t="s">
        <v>446</v>
      </c>
      <c r="C14" s="6" t="s">
        <v>447</v>
      </c>
      <c r="D14" s="59" t="s">
        <v>448</v>
      </c>
      <c r="E14" s="6">
        <v>11</v>
      </c>
      <c r="F14" s="6">
        <v>1</v>
      </c>
      <c r="G14" s="3"/>
      <c r="H14" s="21">
        <v>12</v>
      </c>
      <c r="I14" s="20">
        <v>0.545138888888889</v>
      </c>
      <c r="J14" s="114">
        <v>0.15277777777777776</v>
      </c>
      <c r="K14" s="10"/>
      <c r="L14" s="284" t="s">
        <v>158</v>
      </c>
      <c r="M14" s="44">
        <v>3</v>
      </c>
      <c r="N14" s="287" t="s">
        <v>144</v>
      </c>
      <c r="O14" s="17">
        <v>3</v>
      </c>
      <c r="P14" s="289" t="s">
        <v>187</v>
      </c>
      <c r="Q14" s="17"/>
      <c r="R14" s="287" t="s">
        <v>112</v>
      </c>
      <c r="S14" s="32"/>
      <c r="T14" s="6">
        <v>0.25</v>
      </c>
      <c r="U14" s="283" t="s">
        <v>227</v>
      </c>
      <c r="V14" s="17">
        <v>8</v>
      </c>
      <c r="W14" s="290" t="s">
        <v>249</v>
      </c>
      <c r="X14" s="37"/>
      <c r="Y14" s="38"/>
      <c r="Z14" s="123"/>
      <c r="AA14" s="125"/>
      <c r="AB14" s="90">
        <v>0.25775462962962964</v>
      </c>
      <c r="AC14" s="90">
        <v>0.10497685185185185</v>
      </c>
      <c r="AD14" s="2">
        <v>21</v>
      </c>
      <c r="AE14" s="50">
        <f>AD14+V14+T14+S14+Q14+O14+M14+K14</f>
        <v>35.25</v>
      </c>
      <c r="AF14" s="277">
        <f>AE14/H14</f>
        <v>2.9375</v>
      </c>
    </row>
    <row r="15" spans="1:32" ht="108">
      <c r="A15" s="17" t="s">
        <v>281</v>
      </c>
      <c r="B15" s="87" t="s">
        <v>446</v>
      </c>
      <c r="C15" s="6" t="s">
        <v>449</v>
      </c>
      <c r="D15" s="59" t="s">
        <v>450</v>
      </c>
      <c r="E15" s="6">
        <v>15</v>
      </c>
      <c r="F15" s="6">
        <v>1</v>
      </c>
      <c r="G15" s="3"/>
      <c r="H15" s="21">
        <v>16</v>
      </c>
      <c r="I15" s="20">
        <v>0.5590277777777778</v>
      </c>
      <c r="J15" s="114">
        <v>0.16666666666666666</v>
      </c>
      <c r="K15" s="10"/>
      <c r="L15" s="284" t="s">
        <v>159</v>
      </c>
      <c r="M15" s="44"/>
      <c r="N15" s="287" t="s">
        <v>145</v>
      </c>
      <c r="O15" s="17">
        <v>30</v>
      </c>
      <c r="P15" s="289" t="s">
        <v>188</v>
      </c>
      <c r="Q15" s="17"/>
      <c r="R15" s="290" t="s">
        <v>196</v>
      </c>
      <c r="S15" s="32"/>
      <c r="T15" s="6"/>
      <c r="U15" s="283" t="s">
        <v>229</v>
      </c>
      <c r="V15" s="17">
        <v>63</v>
      </c>
      <c r="W15" s="290" t="s">
        <v>251</v>
      </c>
      <c r="X15" s="37"/>
      <c r="Y15" s="38"/>
      <c r="Z15" s="123">
        <v>0.14930555555555555</v>
      </c>
      <c r="AA15" s="125"/>
      <c r="AB15" s="90">
        <v>0.2864467592592593</v>
      </c>
      <c r="AC15" s="90">
        <v>0.11717592592592592</v>
      </c>
      <c r="AD15" s="2">
        <v>38</v>
      </c>
      <c r="AE15" s="50">
        <f aca="true" t="shared" si="0" ref="AE15:AE37">AD15+V15+T15+S15+Q15+O15+M15+K15</f>
        <v>131</v>
      </c>
      <c r="AF15" s="49">
        <f aca="true" t="shared" si="1" ref="AF15:AF37">AE15/H15</f>
        <v>8.1875</v>
      </c>
    </row>
    <row r="16" spans="1:32" ht="72">
      <c r="A16" s="17" t="s">
        <v>282</v>
      </c>
      <c r="B16" s="6" t="s">
        <v>451</v>
      </c>
      <c r="C16" s="6" t="s">
        <v>452</v>
      </c>
      <c r="D16" s="59" t="s">
        <v>453</v>
      </c>
      <c r="E16" s="6">
        <v>11</v>
      </c>
      <c r="F16" s="6">
        <v>1</v>
      </c>
      <c r="G16" s="3"/>
      <c r="H16" s="21">
        <v>12</v>
      </c>
      <c r="I16" s="20">
        <v>0.5729166666666666</v>
      </c>
      <c r="J16" s="114">
        <v>0.18055555555555555</v>
      </c>
      <c r="K16" s="10"/>
      <c r="L16" s="284" t="s">
        <v>160</v>
      </c>
      <c r="M16" s="44"/>
      <c r="N16" s="287" t="s">
        <v>146</v>
      </c>
      <c r="O16" s="17"/>
      <c r="P16" s="290" t="s">
        <v>56</v>
      </c>
      <c r="Q16" s="17">
        <v>13</v>
      </c>
      <c r="R16" s="290" t="s">
        <v>207</v>
      </c>
      <c r="S16" s="32"/>
      <c r="T16" s="6">
        <v>0.25</v>
      </c>
      <c r="U16" s="283" t="s">
        <v>228</v>
      </c>
      <c r="V16" s="17">
        <v>3</v>
      </c>
      <c r="W16" s="290" t="s">
        <v>250</v>
      </c>
      <c r="X16" s="37"/>
      <c r="Y16" s="38"/>
      <c r="Z16" s="123"/>
      <c r="AA16" s="125"/>
      <c r="AB16" s="90">
        <v>0.2690972222222222</v>
      </c>
      <c r="AC16" s="90">
        <v>0.08854166666666667</v>
      </c>
      <c r="AD16" s="2"/>
      <c r="AE16" s="50">
        <f t="shared" si="0"/>
        <v>16.25</v>
      </c>
      <c r="AF16" s="49">
        <f t="shared" si="1"/>
        <v>1.3541666666666667</v>
      </c>
    </row>
    <row r="17" spans="1:32" ht="72">
      <c r="A17" s="17" t="s">
        <v>283</v>
      </c>
      <c r="B17" s="6" t="s">
        <v>454</v>
      </c>
      <c r="C17" s="6" t="s">
        <v>455</v>
      </c>
      <c r="D17" s="59" t="s">
        <v>456</v>
      </c>
      <c r="E17" s="6">
        <v>10</v>
      </c>
      <c r="F17" s="6">
        <v>1</v>
      </c>
      <c r="G17" s="3"/>
      <c r="H17" s="21">
        <v>11</v>
      </c>
      <c r="I17" s="20">
        <v>0.5868055555555556</v>
      </c>
      <c r="J17" s="114">
        <v>0.19444444444444445</v>
      </c>
      <c r="K17" s="10"/>
      <c r="L17" s="284" t="s">
        <v>161</v>
      </c>
      <c r="M17" s="44"/>
      <c r="N17" s="287" t="s">
        <v>147</v>
      </c>
      <c r="O17" s="17"/>
      <c r="P17" s="290" t="s">
        <v>56</v>
      </c>
      <c r="Q17" s="17"/>
      <c r="R17" s="290" t="s">
        <v>208</v>
      </c>
      <c r="S17" s="32"/>
      <c r="T17" s="6">
        <v>0.25</v>
      </c>
      <c r="U17" s="283" t="s">
        <v>230</v>
      </c>
      <c r="V17" s="17"/>
      <c r="W17" s="290" t="s">
        <v>252</v>
      </c>
      <c r="X17" s="37"/>
      <c r="Y17" s="38"/>
      <c r="Z17" s="123">
        <v>0.5833333333333334</v>
      </c>
      <c r="AA17" s="125"/>
      <c r="AB17" s="90">
        <v>0.28935185185185186</v>
      </c>
      <c r="AC17" s="90">
        <v>0.09212962962962963</v>
      </c>
      <c r="AD17" s="2">
        <v>2</v>
      </c>
      <c r="AE17" s="50">
        <f t="shared" si="0"/>
        <v>2.25</v>
      </c>
      <c r="AF17" s="49">
        <f t="shared" si="1"/>
        <v>0.20454545454545456</v>
      </c>
    </row>
    <row r="18" spans="1:32" ht="84">
      <c r="A18" s="17" t="s">
        <v>284</v>
      </c>
      <c r="B18" s="87" t="s">
        <v>457</v>
      </c>
      <c r="C18" s="6" t="s">
        <v>458</v>
      </c>
      <c r="D18" s="59" t="s">
        <v>459</v>
      </c>
      <c r="E18" s="6">
        <v>12</v>
      </c>
      <c r="F18" s="6">
        <v>1</v>
      </c>
      <c r="G18" s="3"/>
      <c r="H18" s="21">
        <v>13</v>
      </c>
      <c r="I18" s="20">
        <v>0.6006944444444444</v>
      </c>
      <c r="J18" s="114">
        <v>0.20833333333333334</v>
      </c>
      <c r="K18" s="10"/>
      <c r="L18" s="284" t="s">
        <v>162</v>
      </c>
      <c r="M18" s="44"/>
      <c r="N18" s="287" t="s">
        <v>148</v>
      </c>
      <c r="O18" s="43">
        <v>9</v>
      </c>
      <c r="P18" s="290" t="s">
        <v>189</v>
      </c>
      <c r="Q18" s="43">
        <v>3</v>
      </c>
      <c r="R18" s="290" t="s">
        <v>209</v>
      </c>
      <c r="S18" s="32"/>
      <c r="T18" s="6">
        <v>0.25</v>
      </c>
      <c r="U18" s="283" t="s">
        <v>231</v>
      </c>
      <c r="V18" s="17"/>
      <c r="W18" s="290" t="s">
        <v>253</v>
      </c>
      <c r="X18" s="37"/>
      <c r="Y18" s="38"/>
      <c r="Z18" s="123"/>
      <c r="AA18" s="125"/>
      <c r="AB18" s="90">
        <v>0.31516203703703705</v>
      </c>
      <c r="AC18" s="90">
        <v>0.10682870370370372</v>
      </c>
      <c r="AD18" s="2">
        <v>23</v>
      </c>
      <c r="AE18" s="50">
        <f t="shared" si="0"/>
        <v>35.25</v>
      </c>
      <c r="AF18" s="49">
        <f t="shared" si="1"/>
        <v>2.7115384615384617</v>
      </c>
    </row>
    <row r="19" spans="1:32" ht="84">
      <c r="A19" s="17" t="s">
        <v>285</v>
      </c>
      <c r="B19" s="6" t="s">
        <v>367</v>
      </c>
      <c r="C19" s="6" t="s">
        <v>460</v>
      </c>
      <c r="D19" s="59" t="s">
        <v>461</v>
      </c>
      <c r="E19" s="6">
        <v>9</v>
      </c>
      <c r="F19" s="6">
        <v>1</v>
      </c>
      <c r="G19" s="3"/>
      <c r="H19" s="21">
        <v>10</v>
      </c>
      <c r="I19" s="20">
        <v>0.6145833333333334</v>
      </c>
      <c r="J19" s="114">
        <v>0.2222222222222222</v>
      </c>
      <c r="K19" s="10"/>
      <c r="L19" s="284" t="s">
        <v>163</v>
      </c>
      <c r="M19" s="44">
        <v>6</v>
      </c>
      <c r="N19" s="287" t="s">
        <v>149</v>
      </c>
      <c r="O19" s="17"/>
      <c r="P19" s="287" t="s">
        <v>190</v>
      </c>
      <c r="Q19" s="17">
        <v>13</v>
      </c>
      <c r="R19" s="290" t="s">
        <v>211</v>
      </c>
      <c r="S19" s="32"/>
      <c r="T19" s="6">
        <v>0.25</v>
      </c>
      <c r="U19" s="283" t="s">
        <v>232</v>
      </c>
      <c r="V19" s="17">
        <v>11</v>
      </c>
      <c r="W19" s="290" t="s">
        <v>254</v>
      </c>
      <c r="X19" s="37"/>
      <c r="Y19" s="38"/>
      <c r="Z19" s="123">
        <v>0.4583333333333333</v>
      </c>
      <c r="AA19" s="125"/>
      <c r="AB19" s="90">
        <v>0.33166666666666667</v>
      </c>
      <c r="AC19" s="90">
        <v>0.10875</v>
      </c>
      <c r="AD19" s="2">
        <v>26</v>
      </c>
      <c r="AE19" s="50">
        <f t="shared" si="0"/>
        <v>56.25</v>
      </c>
      <c r="AF19" s="49">
        <f t="shared" si="1"/>
        <v>5.625</v>
      </c>
    </row>
    <row r="20" spans="1:32" ht="84">
      <c r="A20" s="17" t="s">
        <v>286</v>
      </c>
      <c r="B20" s="6" t="s">
        <v>457</v>
      </c>
      <c r="C20" s="6" t="s">
        <v>462</v>
      </c>
      <c r="D20" s="59" t="s">
        <v>463</v>
      </c>
      <c r="E20" s="6">
        <v>8</v>
      </c>
      <c r="F20" s="6">
        <v>1</v>
      </c>
      <c r="G20" s="3"/>
      <c r="H20" s="24">
        <v>9</v>
      </c>
      <c r="I20" s="20">
        <v>0.6284722222222222</v>
      </c>
      <c r="J20" s="114">
        <v>0.23611111111111113</v>
      </c>
      <c r="K20" s="10"/>
      <c r="L20" s="284" t="s">
        <v>164</v>
      </c>
      <c r="M20" s="44">
        <v>3</v>
      </c>
      <c r="N20" s="287" t="s">
        <v>150</v>
      </c>
      <c r="O20" s="17"/>
      <c r="P20" s="290" t="s">
        <v>190</v>
      </c>
      <c r="Q20" s="17">
        <v>14</v>
      </c>
      <c r="R20" s="290" t="s">
        <v>210</v>
      </c>
      <c r="S20" s="32"/>
      <c r="T20" s="6">
        <v>0.25</v>
      </c>
      <c r="U20" s="283" t="s">
        <v>233</v>
      </c>
      <c r="V20" s="17">
        <v>9</v>
      </c>
      <c r="W20" s="290" t="s">
        <v>255</v>
      </c>
      <c r="X20" s="37"/>
      <c r="Y20" s="38"/>
      <c r="Z20" s="123">
        <v>0.3333333333333333</v>
      </c>
      <c r="AA20" s="125"/>
      <c r="AB20" s="90">
        <v>0.3236111111111111</v>
      </c>
      <c r="AC20" s="90">
        <v>0.08194444444444444</v>
      </c>
      <c r="AD20" s="2"/>
      <c r="AE20" s="50">
        <f t="shared" si="0"/>
        <v>26.25</v>
      </c>
      <c r="AF20" s="49">
        <f t="shared" si="1"/>
        <v>2.9166666666666665</v>
      </c>
    </row>
    <row r="21" spans="1:32" ht="84">
      <c r="A21" s="17" t="s">
        <v>287</v>
      </c>
      <c r="B21" s="6" t="s">
        <v>464</v>
      </c>
      <c r="C21" s="8" t="s">
        <v>465</v>
      </c>
      <c r="D21" s="59" t="s">
        <v>466</v>
      </c>
      <c r="E21" s="6">
        <v>10</v>
      </c>
      <c r="F21" s="6">
        <v>1</v>
      </c>
      <c r="G21" s="3"/>
      <c r="H21" s="21">
        <v>11</v>
      </c>
      <c r="I21" s="20">
        <v>0.642361111111111</v>
      </c>
      <c r="J21" s="114">
        <v>0.25</v>
      </c>
      <c r="K21" s="10"/>
      <c r="L21" s="284" t="s">
        <v>165</v>
      </c>
      <c r="M21" s="44"/>
      <c r="N21" s="287" t="s">
        <v>151</v>
      </c>
      <c r="O21" s="17"/>
      <c r="P21" s="290" t="s">
        <v>56</v>
      </c>
      <c r="Q21" s="17">
        <v>3</v>
      </c>
      <c r="R21" s="290" t="s">
        <v>212</v>
      </c>
      <c r="S21" s="32"/>
      <c r="T21" s="6"/>
      <c r="U21" s="283" t="s">
        <v>234</v>
      </c>
      <c r="V21" s="17">
        <v>6</v>
      </c>
      <c r="W21" s="287" t="s">
        <v>256</v>
      </c>
      <c r="X21" s="37"/>
      <c r="Y21" s="38"/>
      <c r="Z21" s="123">
        <v>0.3333333333333333</v>
      </c>
      <c r="AA21" s="125"/>
      <c r="AB21" s="90">
        <v>0.34403935185185186</v>
      </c>
      <c r="AC21" s="90">
        <v>0.08848379629629628</v>
      </c>
      <c r="AD21" s="2">
        <v>5</v>
      </c>
      <c r="AE21" s="50">
        <f t="shared" si="0"/>
        <v>14</v>
      </c>
      <c r="AF21" s="49">
        <f t="shared" si="1"/>
        <v>1.2727272727272727</v>
      </c>
    </row>
    <row r="22" spans="1:32" ht="78.75" customHeight="1">
      <c r="A22" s="17" t="s">
        <v>288</v>
      </c>
      <c r="B22" s="6" t="s">
        <v>467</v>
      </c>
      <c r="C22" s="6" t="s">
        <v>468</v>
      </c>
      <c r="D22" s="59" t="s">
        <v>469</v>
      </c>
      <c r="E22" s="6">
        <v>8</v>
      </c>
      <c r="F22" s="6">
        <v>1</v>
      </c>
      <c r="G22" s="3"/>
      <c r="H22" s="21">
        <v>9</v>
      </c>
      <c r="I22" s="20">
        <v>0.65625</v>
      </c>
      <c r="J22" s="114">
        <v>0.2638888888888889</v>
      </c>
      <c r="K22" s="10"/>
      <c r="L22" s="284" t="s">
        <v>166</v>
      </c>
      <c r="M22" s="44"/>
      <c r="N22" s="287" t="s">
        <v>152</v>
      </c>
      <c r="O22" s="17">
        <v>3</v>
      </c>
      <c r="P22" s="290" t="s">
        <v>191</v>
      </c>
      <c r="Q22" s="17"/>
      <c r="R22" s="290" t="s">
        <v>213</v>
      </c>
      <c r="S22" s="32"/>
      <c r="T22" s="6">
        <v>0.25</v>
      </c>
      <c r="U22" s="283" t="s">
        <v>235</v>
      </c>
      <c r="V22" s="17">
        <v>4</v>
      </c>
      <c r="W22" s="290" t="s">
        <v>257</v>
      </c>
      <c r="X22" s="37"/>
      <c r="Y22" s="38"/>
      <c r="Z22" s="123">
        <v>0.041666666666666664</v>
      </c>
      <c r="AA22" s="125"/>
      <c r="AB22" s="90">
        <v>0.33819444444444446</v>
      </c>
      <c r="AC22" s="90">
        <v>0.07361111111111111</v>
      </c>
      <c r="AD22" s="2"/>
      <c r="AE22" s="50">
        <f t="shared" si="0"/>
        <v>7.25</v>
      </c>
      <c r="AF22" s="49">
        <f t="shared" si="1"/>
        <v>0.8055555555555556</v>
      </c>
    </row>
    <row r="23" spans="1:32" ht="60">
      <c r="A23" s="17" t="s">
        <v>289</v>
      </c>
      <c r="B23" s="6" t="s">
        <v>470</v>
      </c>
      <c r="C23" s="6" t="s">
        <v>471</v>
      </c>
      <c r="D23" s="59" t="s">
        <v>472</v>
      </c>
      <c r="E23" s="6">
        <v>10</v>
      </c>
      <c r="F23" s="6">
        <v>1</v>
      </c>
      <c r="G23" s="3"/>
      <c r="H23" s="21">
        <v>11</v>
      </c>
      <c r="I23" s="20">
        <v>0.6701388888888888</v>
      </c>
      <c r="J23" s="120">
        <v>0.2916666666666667</v>
      </c>
      <c r="K23" s="10"/>
      <c r="L23" s="284" t="s">
        <v>167</v>
      </c>
      <c r="M23" s="44"/>
      <c r="N23" s="287" t="s">
        <v>153</v>
      </c>
      <c r="O23" s="17"/>
      <c r="P23" s="290" t="s">
        <v>56</v>
      </c>
      <c r="Q23" s="17"/>
      <c r="R23" s="290" t="s">
        <v>214</v>
      </c>
      <c r="S23" s="32"/>
      <c r="T23" s="6">
        <v>0.25</v>
      </c>
      <c r="U23" s="283" t="s">
        <v>236</v>
      </c>
      <c r="V23" s="44">
        <v>8</v>
      </c>
      <c r="W23" s="293" t="s">
        <v>258</v>
      </c>
      <c r="X23" s="37"/>
      <c r="Y23" s="38"/>
      <c r="Z23" s="123"/>
      <c r="AA23" s="125"/>
      <c r="AB23" s="90">
        <v>0.37097222222222226</v>
      </c>
      <c r="AC23" s="90">
        <v>0.07930555555555556</v>
      </c>
      <c r="AD23" s="2"/>
      <c r="AE23" s="50">
        <f t="shared" si="0"/>
        <v>8.25</v>
      </c>
      <c r="AF23" s="49">
        <f t="shared" si="1"/>
        <v>0.75</v>
      </c>
    </row>
    <row r="24" spans="1:32" ht="84">
      <c r="A24" s="17" t="s">
        <v>290</v>
      </c>
      <c r="B24" s="103" t="s">
        <v>495</v>
      </c>
      <c r="C24" s="103" t="s">
        <v>496</v>
      </c>
      <c r="D24" s="59" t="s">
        <v>497</v>
      </c>
      <c r="E24" s="6">
        <v>11</v>
      </c>
      <c r="F24" s="6">
        <v>1</v>
      </c>
      <c r="G24" s="3"/>
      <c r="H24" s="21">
        <v>12</v>
      </c>
      <c r="I24" s="39">
        <v>0.6840277777777778</v>
      </c>
      <c r="J24" s="61">
        <v>0.3055555555555555</v>
      </c>
      <c r="K24" s="10"/>
      <c r="L24" s="284" t="s">
        <v>168</v>
      </c>
      <c r="M24" s="44"/>
      <c r="N24" s="287" t="s">
        <v>154</v>
      </c>
      <c r="O24" s="30">
        <v>3</v>
      </c>
      <c r="P24" s="290" t="s">
        <v>192</v>
      </c>
      <c r="Q24" s="30">
        <v>13</v>
      </c>
      <c r="R24" s="290" t="s">
        <v>215</v>
      </c>
      <c r="S24" s="33"/>
      <c r="T24" s="34"/>
      <c r="U24" s="291" t="s">
        <v>237</v>
      </c>
      <c r="V24" s="30"/>
      <c r="W24" s="290" t="s">
        <v>259</v>
      </c>
      <c r="X24" s="37"/>
      <c r="Y24" s="38"/>
      <c r="Z24" s="123"/>
      <c r="AA24" s="125"/>
      <c r="AB24" s="90">
        <v>0.3795717592592593</v>
      </c>
      <c r="AC24" s="90">
        <v>0.07401620370370371</v>
      </c>
      <c r="AD24" s="2"/>
      <c r="AE24" s="50">
        <f t="shared" si="0"/>
        <v>16</v>
      </c>
      <c r="AF24" s="49">
        <f t="shared" si="1"/>
        <v>1.3333333333333333</v>
      </c>
    </row>
    <row r="25" spans="1:32" ht="72">
      <c r="A25" s="17" t="s">
        <v>291</v>
      </c>
      <c r="B25" s="103" t="s">
        <v>498</v>
      </c>
      <c r="C25" s="103" t="s">
        <v>499</v>
      </c>
      <c r="D25" s="7" t="s">
        <v>497</v>
      </c>
      <c r="E25" s="6">
        <v>9</v>
      </c>
      <c r="F25" s="6">
        <v>1</v>
      </c>
      <c r="G25" s="3"/>
      <c r="H25" s="21">
        <v>10</v>
      </c>
      <c r="I25" s="9">
        <v>0.6979166666666666</v>
      </c>
      <c r="J25" s="114">
        <v>0.3194444444444445</v>
      </c>
      <c r="K25" s="10"/>
      <c r="L25" s="285" t="s">
        <v>169</v>
      </c>
      <c r="M25" s="133"/>
      <c r="N25" s="288" t="s">
        <v>155</v>
      </c>
      <c r="O25" s="6">
        <v>4</v>
      </c>
      <c r="P25" s="290" t="s">
        <v>193</v>
      </c>
      <c r="Q25" s="6">
        <v>3</v>
      </c>
      <c r="R25" s="281" t="s">
        <v>216</v>
      </c>
      <c r="S25" s="10"/>
      <c r="T25" s="6">
        <v>0.25</v>
      </c>
      <c r="U25" s="283" t="s">
        <v>238</v>
      </c>
      <c r="V25" s="6"/>
      <c r="W25" s="281" t="s">
        <v>260</v>
      </c>
      <c r="X25" s="46"/>
      <c r="Y25" s="38"/>
      <c r="Z25" s="123"/>
      <c r="AA25" s="125"/>
      <c r="AB25" s="90">
        <v>0.4036226851851852</v>
      </c>
      <c r="AC25" s="90">
        <v>0.08417824074074075</v>
      </c>
      <c r="AD25" s="2">
        <v>1</v>
      </c>
      <c r="AE25" s="50">
        <f t="shared" si="0"/>
        <v>8.25</v>
      </c>
      <c r="AF25" s="49">
        <f t="shared" si="1"/>
        <v>0.825</v>
      </c>
    </row>
    <row r="26" spans="1:32" ht="90" customHeight="1">
      <c r="A26" s="17" t="s">
        <v>292</v>
      </c>
      <c r="B26" s="103" t="s">
        <v>500</v>
      </c>
      <c r="C26" s="103" t="s">
        <v>501</v>
      </c>
      <c r="D26" s="7" t="s">
        <v>502</v>
      </c>
      <c r="E26" s="6">
        <v>14</v>
      </c>
      <c r="F26" s="6">
        <v>1</v>
      </c>
      <c r="G26" s="3"/>
      <c r="H26" s="21">
        <v>15</v>
      </c>
      <c r="I26" s="20">
        <v>0.7118055555555555</v>
      </c>
      <c r="J26" s="114">
        <v>0.34722222222222227</v>
      </c>
      <c r="K26" s="10"/>
      <c r="L26" s="284" t="s">
        <v>170</v>
      </c>
      <c r="M26" s="44"/>
      <c r="N26" s="287" t="s">
        <v>156</v>
      </c>
      <c r="O26" s="17">
        <v>7</v>
      </c>
      <c r="P26" s="290" t="s">
        <v>194</v>
      </c>
      <c r="Q26" s="17"/>
      <c r="R26" s="290" t="s">
        <v>217</v>
      </c>
      <c r="S26" s="32"/>
      <c r="T26" s="6"/>
      <c r="U26" s="283" t="s">
        <v>239</v>
      </c>
      <c r="V26" s="17">
        <v>13</v>
      </c>
      <c r="W26" s="290" t="s">
        <v>261</v>
      </c>
      <c r="X26" s="37"/>
      <c r="Y26" s="38"/>
      <c r="Z26" s="123"/>
      <c r="AA26" s="125"/>
      <c r="AB26" s="90">
        <v>0.4513888888888889</v>
      </c>
      <c r="AC26" s="90">
        <v>0.10416666666666667</v>
      </c>
      <c r="AD26" s="2">
        <v>20</v>
      </c>
      <c r="AE26" s="50">
        <f t="shared" si="0"/>
        <v>40</v>
      </c>
      <c r="AF26" s="49">
        <f t="shared" si="1"/>
        <v>2.6666666666666665</v>
      </c>
    </row>
    <row r="27" spans="1:32" ht="58.5" customHeight="1">
      <c r="A27" s="17" t="s">
        <v>293</v>
      </c>
      <c r="B27" s="103" t="s">
        <v>503</v>
      </c>
      <c r="C27" s="103" t="s">
        <v>504</v>
      </c>
      <c r="D27" s="59" t="s">
        <v>507</v>
      </c>
      <c r="E27" s="6">
        <v>11</v>
      </c>
      <c r="F27" s="6">
        <v>2</v>
      </c>
      <c r="G27" s="3"/>
      <c r="H27" s="21">
        <v>12</v>
      </c>
      <c r="I27" s="20">
        <v>0.7256944444444445</v>
      </c>
      <c r="J27" s="114">
        <v>0.3611111111111111</v>
      </c>
      <c r="K27" s="10"/>
      <c r="L27" s="284" t="s">
        <v>171</v>
      </c>
      <c r="M27" s="44"/>
      <c r="N27" s="287" t="s">
        <v>157</v>
      </c>
      <c r="O27" s="45">
        <v>9</v>
      </c>
      <c r="P27" s="290" t="s">
        <v>195</v>
      </c>
      <c r="Q27" s="17">
        <v>12</v>
      </c>
      <c r="R27" s="287" t="s">
        <v>218</v>
      </c>
      <c r="S27" s="32"/>
      <c r="T27" s="6">
        <v>0.25</v>
      </c>
      <c r="U27" s="283" t="s">
        <v>240</v>
      </c>
      <c r="V27" s="17">
        <v>6</v>
      </c>
      <c r="W27" s="290" t="s">
        <v>262</v>
      </c>
      <c r="X27" s="37"/>
      <c r="Y27" s="38"/>
      <c r="Z27" s="123"/>
      <c r="AA27" s="125"/>
      <c r="AB27" s="90">
        <v>0.44375000000000003</v>
      </c>
      <c r="AC27" s="90">
        <v>0.08263888888888889</v>
      </c>
      <c r="AD27" s="2"/>
      <c r="AE27" s="50">
        <f t="shared" si="0"/>
        <v>27.25</v>
      </c>
      <c r="AF27" s="49">
        <f t="shared" si="1"/>
        <v>2.2708333333333335</v>
      </c>
    </row>
    <row r="28" spans="1:32" s="149" customFormat="1" ht="96" customHeight="1">
      <c r="A28" s="142" t="s">
        <v>436</v>
      </c>
      <c r="B28" s="143" t="s">
        <v>505</v>
      </c>
      <c r="C28" s="143" t="s">
        <v>506</v>
      </c>
      <c r="D28" s="144" t="s">
        <v>507</v>
      </c>
      <c r="E28" s="142">
        <v>8</v>
      </c>
      <c r="F28" s="142">
        <v>1</v>
      </c>
      <c r="G28" s="142"/>
      <c r="H28" s="142">
        <v>9</v>
      </c>
      <c r="I28" s="145">
        <v>0.3923611111111111</v>
      </c>
      <c r="J28" s="146">
        <v>0</v>
      </c>
      <c r="K28" s="153">
        <v>0</v>
      </c>
      <c r="L28" s="284" t="s">
        <v>172</v>
      </c>
      <c r="M28" s="154">
        <v>3</v>
      </c>
      <c r="N28" s="287" t="s">
        <v>135</v>
      </c>
      <c r="O28" s="155">
        <v>0</v>
      </c>
      <c r="P28" s="287" t="s">
        <v>180</v>
      </c>
      <c r="Q28" s="155">
        <v>1</v>
      </c>
      <c r="R28" s="290" t="s">
        <v>220</v>
      </c>
      <c r="S28" s="155" t="s">
        <v>219</v>
      </c>
      <c r="T28" s="153">
        <v>0.25</v>
      </c>
      <c r="U28" s="283" t="s">
        <v>241</v>
      </c>
      <c r="V28" s="155">
        <v>8</v>
      </c>
      <c r="W28" s="290" t="s">
        <v>263</v>
      </c>
      <c r="X28" s="156"/>
      <c r="Y28" s="157"/>
      <c r="Z28" s="150"/>
      <c r="AA28" s="151"/>
      <c r="AB28" s="147">
        <v>0.09652777777777777</v>
      </c>
      <c r="AC28" s="147">
        <v>0.09652777777777777</v>
      </c>
      <c r="AD28" s="153">
        <v>9</v>
      </c>
      <c r="AE28" s="152">
        <v>21</v>
      </c>
      <c r="AF28" s="148">
        <f t="shared" si="1"/>
        <v>2.3333333333333335</v>
      </c>
    </row>
    <row r="29" spans="1:32" ht="105.75" customHeight="1">
      <c r="A29" s="2" t="s">
        <v>437</v>
      </c>
      <c r="B29" s="103" t="s">
        <v>508</v>
      </c>
      <c r="C29" s="103" t="s">
        <v>509</v>
      </c>
      <c r="D29" s="104" t="s">
        <v>507</v>
      </c>
      <c r="E29" s="2">
        <v>8</v>
      </c>
      <c r="F29" s="2">
        <v>1</v>
      </c>
      <c r="G29" s="2"/>
      <c r="H29" s="2">
        <v>9</v>
      </c>
      <c r="I29" s="20">
        <v>0.40625</v>
      </c>
      <c r="J29" s="114">
        <v>0.013888888888888888</v>
      </c>
      <c r="K29" s="10"/>
      <c r="L29" s="284" t="s">
        <v>173</v>
      </c>
      <c r="M29" s="44"/>
      <c r="N29" s="287" t="s">
        <v>136</v>
      </c>
      <c r="O29" s="17"/>
      <c r="P29" s="290" t="s">
        <v>180</v>
      </c>
      <c r="Q29" s="17">
        <v>10</v>
      </c>
      <c r="R29" s="290" t="s">
        <v>221</v>
      </c>
      <c r="S29" s="32"/>
      <c r="T29" s="6">
        <v>0.5</v>
      </c>
      <c r="U29" s="283" t="s">
        <v>242</v>
      </c>
      <c r="V29" s="17">
        <v>6</v>
      </c>
      <c r="W29" s="290" t="s">
        <v>264</v>
      </c>
      <c r="X29" s="37"/>
      <c r="Y29" s="38"/>
      <c r="Z29" s="123"/>
      <c r="AA29" s="125"/>
      <c r="AB29" s="90">
        <v>0.13495370370370371</v>
      </c>
      <c r="AC29" s="90">
        <v>0.1210648148148148</v>
      </c>
      <c r="AD29" s="2">
        <v>44</v>
      </c>
      <c r="AE29" s="50">
        <f t="shared" si="0"/>
        <v>60.5</v>
      </c>
      <c r="AF29" s="49">
        <f t="shared" si="1"/>
        <v>6.722222222222222</v>
      </c>
    </row>
    <row r="30" spans="1:32" ht="60">
      <c r="A30" s="2" t="s">
        <v>438</v>
      </c>
      <c r="B30" s="2" t="s">
        <v>510</v>
      </c>
      <c r="C30" s="2" t="s">
        <v>511</v>
      </c>
      <c r="D30" s="104" t="s">
        <v>513</v>
      </c>
      <c r="E30" s="2">
        <v>9</v>
      </c>
      <c r="F30" s="2">
        <v>1</v>
      </c>
      <c r="G30" s="2"/>
      <c r="H30" s="116">
        <v>10</v>
      </c>
      <c r="I30" s="9">
        <v>0.4201388888888889</v>
      </c>
      <c r="J30" s="61">
        <v>0.027777777777777776</v>
      </c>
      <c r="K30" s="9"/>
      <c r="L30" s="285" t="s">
        <v>174</v>
      </c>
      <c r="M30" s="133"/>
      <c r="N30" s="288" t="s">
        <v>137</v>
      </c>
      <c r="O30" s="6"/>
      <c r="P30" s="281" t="s">
        <v>181</v>
      </c>
      <c r="Q30" s="6">
        <v>3</v>
      </c>
      <c r="R30" s="281" t="s">
        <v>222</v>
      </c>
      <c r="S30" s="10"/>
      <c r="T30" s="117"/>
      <c r="U30" s="292" t="s">
        <v>243</v>
      </c>
      <c r="V30" s="6">
        <v>3</v>
      </c>
      <c r="W30" s="281" t="s">
        <v>265</v>
      </c>
      <c r="X30" s="118"/>
      <c r="Y30" s="118"/>
      <c r="Z30" s="124">
        <v>0.625</v>
      </c>
      <c r="AA30" s="124"/>
      <c r="AB30" s="90">
        <v>0.13815972222222223</v>
      </c>
      <c r="AC30" s="90">
        <v>0.09996527777777779</v>
      </c>
      <c r="AD30" s="2">
        <v>28</v>
      </c>
      <c r="AE30" s="50">
        <f t="shared" si="0"/>
        <v>34</v>
      </c>
      <c r="AF30" s="49">
        <f t="shared" si="1"/>
        <v>3.4</v>
      </c>
    </row>
    <row r="31" spans="1:32" ht="60">
      <c r="A31" s="2" t="s">
        <v>439</v>
      </c>
      <c r="B31" s="2" t="s">
        <v>446</v>
      </c>
      <c r="C31" s="2" t="s">
        <v>512</v>
      </c>
      <c r="D31" s="104" t="s">
        <v>514</v>
      </c>
      <c r="E31" s="2">
        <v>11</v>
      </c>
      <c r="F31" s="2">
        <v>1</v>
      </c>
      <c r="G31" s="2"/>
      <c r="H31" s="116">
        <v>12</v>
      </c>
      <c r="I31" s="11">
        <v>0.43402777777777773</v>
      </c>
      <c r="J31" s="90">
        <v>0.041666666666666664</v>
      </c>
      <c r="K31" s="2"/>
      <c r="L31" s="285" t="s">
        <v>175</v>
      </c>
      <c r="M31" s="134"/>
      <c r="N31" s="288" t="s">
        <v>138</v>
      </c>
      <c r="O31" s="2"/>
      <c r="P31" s="281"/>
      <c r="Q31" s="2">
        <v>11</v>
      </c>
      <c r="R31" s="281" t="s">
        <v>223</v>
      </c>
      <c r="S31" s="119"/>
      <c r="T31" s="119"/>
      <c r="U31" s="281"/>
      <c r="V31" s="2"/>
      <c r="W31" s="281"/>
      <c r="X31" s="2"/>
      <c r="Y31" s="2"/>
      <c r="Z31" s="124"/>
      <c r="AA31" s="124"/>
      <c r="AB31" s="90">
        <v>0.13217592592592592</v>
      </c>
      <c r="AC31" s="90">
        <v>0.09050925925925925</v>
      </c>
      <c r="AD31" s="2"/>
      <c r="AE31" s="50">
        <f t="shared" si="0"/>
        <v>11</v>
      </c>
      <c r="AF31" s="49">
        <f t="shared" si="1"/>
        <v>0.9166666666666666</v>
      </c>
    </row>
    <row r="32" spans="1:32" ht="72">
      <c r="A32" s="2" t="s">
        <v>440</v>
      </c>
      <c r="B32" s="2" t="s">
        <v>457</v>
      </c>
      <c r="C32" s="2" t="s">
        <v>515</v>
      </c>
      <c r="D32" s="104" t="s">
        <v>516</v>
      </c>
      <c r="E32" s="2">
        <v>11</v>
      </c>
      <c r="F32" s="2">
        <v>1</v>
      </c>
      <c r="G32" s="2"/>
      <c r="H32" s="116">
        <v>12</v>
      </c>
      <c r="I32" s="11">
        <v>0.4479166666666667</v>
      </c>
      <c r="J32" s="90">
        <v>0.05555555555555555</v>
      </c>
      <c r="K32" s="2"/>
      <c r="L32" s="285" t="s">
        <v>176</v>
      </c>
      <c r="M32" s="134"/>
      <c r="N32" s="288" t="s">
        <v>139</v>
      </c>
      <c r="O32" s="2">
        <v>42</v>
      </c>
      <c r="P32" s="281" t="s">
        <v>182</v>
      </c>
      <c r="Q32" s="2"/>
      <c r="R32" s="281" t="s">
        <v>224</v>
      </c>
      <c r="S32" s="119"/>
      <c r="T32" s="6">
        <v>0.25</v>
      </c>
      <c r="U32" s="283" t="s">
        <v>244</v>
      </c>
      <c r="V32" s="2">
        <v>37</v>
      </c>
      <c r="W32" s="281" t="s">
        <v>266</v>
      </c>
      <c r="X32" s="2"/>
      <c r="Y32" s="2"/>
      <c r="Z32" s="124">
        <v>0.7152777777777778</v>
      </c>
      <c r="AA32" s="124"/>
      <c r="AB32" s="90">
        <v>0.22083333333333333</v>
      </c>
      <c r="AC32" s="90">
        <v>0.15335648148148148</v>
      </c>
      <c r="AD32" s="2">
        <v>90</v>
      </c>
      <c r="AE32" s="50">
        <f t="shared" si="0"/>
        <v>169.25</v>
      </c>
      <c r="AF32" s="49">
        <f t="shared" si="1"/>
        <v>14.104166666666666</v>
      </c>
    </row>
    <row r="33" spans="1:32" ht="90">
      <c r="A33" s="2" t="s">
        <v>441</v>
      </c>
      <c r="B33" s="2" t="s">
        <v>457</v>
      </c>
      <c r="C33" s="2" t="s">
        <v>517</v>
      </c>
      <c r="D33" s="104" t="s">
        <v>518</v>
      </c>
      <c r="E33" s="2">
        <v>7</v>
      </c>
      <c r="F33" s="2">
        <v>3</v>
      </c>
      <c r="G33" s="2" t="s">
        <v>76</v>
      </c>
      <c r="H33" s="116">
        <v>10</v>
      </c>
      <c r="I33" s="11">
        <v>0.4618055555555556</v>
      </c>
      <c r="J33" s="90">
        <v>0.06944444444444443</v>
      </c>
      <c r="K33" s="2"/>
      <c r="L33" s="285" t="s">
        <v>177</v>
      </c>
      <c r="M33" s="134">
        <v>3</v>
      </c>
      <c r="N33" s="288" t="s">
        <v>140</v>
      </c>
      <c r="O33" s="2"/>
      <c r="P33" s="281" t="s">
        <v>186</v>
      </c>
      <c r="Q33" s="2">
        <v>13</v>
      </c>
      <c r="R33" s="281" t="s">
        <v>225</v>
      </c>
      <c r="S33" s="119"/>
      <c r="T33" s="6">
        <v>0.25</v>
      </c>
      <c r="U33" s="283" t="s">
        <v>245</v>
      </c>
      <c r="V33" s="2">
        <v>10</v>
      </c>
      <c r="W33" s="281" t="s">
        <v>267</v>
      </c>
      <c r="X33" s="2"/>
      <c r="Y33" s="2"/>
      <c r="Z33" s="124"/>
      <c r="AA33" s="124"/>
      <c r="AB33" s="61">
        <v>0.20677083333333335</v>
      </c>
      <c r="AC33" s="61">
        <v>0.1373263888888889</v>
      </c>
      <c r="AD33" s="6">
        <v>77</v>
      </c>
      <c r="AE33" s="50">
        <f t="shared" si="0"/>
        <v>103.25</v>
      </c>
      <c r="AF33" s="49">
        <f t="shared" si="1"/>
        <v>10.325</v>
      </c>
    </row>
    <row r="34" spans="1:32" ht="60">
      <c r="A34" s="2" t="s">
        <v>442</v>
      </c>
      <c r="B34" s="2" t="s">
        <v>498</v>
      </c>
      <c r="C34" s="2" t="s">
        <v>520</v>
      </c>
      <c r="D34" s="104" t="s">
        <v>521</v>
      </c>
      <c r="E34" s="2">
        <v>6</v>
      </c>
      <c r="F34" s="2">
        <v>1</v>
      </c>
      <c r="G34" s="2"/>
      <c r="H34" s="116">
        <v>7</v>
      </c>
      <c r="I34" s="11">
        <v>0.4756944444444444</v>
      </c>
      <c r="J34" s="90">
        <v>0.08333333333333333</v>
      </c>
      <c r="K34" s="2"/>
      <c r="L34" s="285" t="s">
        <v>178</v>
      </c>
      <c r="M34" s="134">
        <v>3</v>
      </c>
      <c r="N34" s="288" t="s">
        <v>143</v>
      </c>
      <c r="O34" s="2"/>
      <c r="P34" s="281" t="s">
        <v>183</v>
      </c>
      <c r="Q34" s="2"/>
      <c r="R34" s="288" t="s">
        <v>113</v>
      </c>
      <c r="S34" s="119"/>
      <c r="T34" s="119"/>
      <c r="U34" s="282" t="s">
        <v>246</v>
      </c>
      <c r="V34" s="2"/>
      <c r="W34" s="281" t="s">
        <v>268</v>
      </c>
      <c r="X34" s="2"/>
      <c r="Y34" s="2"/>
      <c r="Z34" s="124"/>
      <c r="AA34" s="124"/>
      <c r="AB34" s="90">
        <v>0.1819328703703704</v>
      </c>
      <c r="AC34" s="90">
        <v>0.09859953703703704</v>
      </c>
      <c r="AD34" s="2">
        <v>11</v>
      </c>
      <c r="AE34" s="50">
        <f t="shared" si="0"/>
        <v>14</v>
      </c>
      <c r="AF34" s="49">
        <f t="shared" si="1"/>
        <v>2</v>
      </c>
    </row>
    <row r="35" spans="1:32" ht="36">
      <c r="A35" s="2" t="s">
        <v>443</v>
      </c>
      <c r="B35" s="2" t="s">
        <v>522</v>
      </c>
      <c r="C35" s="2" t="s">
        <v>523</v>
      </c>
      <c r="D35" s="59" t="s">
        <v>507</v>
      </c>
      <c r="E35" s="2">
        <v>6</v>
      </c>
      <c r="F35" s="2">
        <v>1</v>
      </c>
      <c r="G35" s="2"/>
      <c r="H35" s="116">
        <v>7</v>
      </c>
      <c r="I35" s="11">
        <v>0.4895833333333333</v>
      </c>
      <c r="J35" s="90">
        <v>0.09722222222222222</v>
      </c>
      <c r="K35" s="332" t="s">
        <v>133</v>
      </c>
      <c r="L35" s="333"/>
      <c r="M35" s="333"/>
      <c r="N35" s="333"/>
      <c r="O35" s="333"/>
      <c r="P35" s="333"/>
      <c r="Q35" s="333"/>
      <c r="R35" s="333"/>
      <c r="S35" s="333"/>
      <c r="T35" s="333"/>
      <c r="U35" s="333"/>
      <c r="V35" s="333"/>
      <c r="W35" s="333"/>
      <c r="X35" s="333"/>
      <c r="Y35" s="334"/>
      <c r="Z35" s="135"/>
      <c r="AA35" s="135"/>
      <c r="AB35" s="128"/>
      <c r="AC35" s="128"/>
      <c r="AD35" s="127"/>
      <c r="AE35" s="127"/>
      <c r="AF35" s="136"/>
    </row>
    <row r="36" spans="1:32" ht="108">
      <c r="A36" s="2" t="s">
        <v>444</v>
      </c>
      <c r="B36" s="2" t="s">
        <v>373</v>
      </c>
      <c r="C36" s="2" t="s">
        <v>524</v>
      </c>
      <c r="D36" s="104" t="s">
        <v>525</v>
      </c>
      <c r="E36" s="2">
        <v>10</v>
      </c>
      <c r="F36" s="2">
        <v>1</v>
      </c>
      <c r="G36" s="2"/>
      <c r="H36" s="116">
        <v>11</v>
      </c>
      <c r="I36" s="11">
        <v>0.5034722222222222</v>
      </c>
      <c r="J36" s="90">
        <v>0.1111111111111111</v>
      </c>
      <c r="K36" s="2"/>
      <c r="L36" s="285" t="s">
        <v>179</v>
      </c>
      <c r="M36" s="134">
        <v>3</v>
      </c>
      <c r="N36" s="288" t="s">
        <v>141</v>
      </c>
      <c r="O36" s="2">
        <v>90</v>
      </c>
      <c r="P36" s="281" t="s">
        <v>184</v>
      </c>
      <c r="Q36" s="2">
        <v>4</v>
      </c>
      <c r="R36" s="281" t="s">
        <v>226</v>
      </c>
      <c r="S36" s="119"/>
      <c r="T36" s="119"/>
      <c r="U36" s="282" t="s">
        <v>247</v>
      </c>
      <c r="V36" s="2">
        <v>6</v>
      </c>
      <c r="W36" s="281" t="s">
        <v>269</v>
      </c>
      <c r="X36" s="2"/>
      <c r="Y36" s="2"/>
      <c r="Z36" s="124">
        <v>1.190972222222222</v>
      </c>
      <c r="AA36" s="124"/>
      <c r="AB36" s="90">
        <v>0.2247337962962963</v>
      </c>
      <c r="AC36" s="90">
        <v>0.09417824074074073</v>
      </c>
      <c r="AD36" s="2">
        <v>5</v>
      </c>
      <c r="AE36" s="50">
        <f t="shared" si="0"/>
        <v>108</v>
      </c>
      <c r="AF36" s="49">
        <f t="shared" si="1"/>
        <v>9.818181818181818</v>
      </c>
    </row>
    <row r="37" spans="1:32" ht="124.5" customHeight="1">
      <c r="A37" s="2" t="s">
        <v>445</v>
      </c>
      <c r="B37" s="2" t="s">
        <v>526</v>
      </c>
      <c r="C37" s="2" t="s">
        <v>527</v>
      </c>
      <c r="D37" s="104" t="s">
        <v>528</v>
      </c>
      <c r="E37" s="2">
        <v>11</v>
      </c>
      <c r="F37" s="2">
        <v>1</v>
      </c>
      <c r="G37" s="2"/>
      <c r="H37" s="116">
        <v>12</v>
      </c>
      <c r="I37" s="11">
        <v>0.517361111111111</v>
      </c>
      <c r="J37" s="90">
        <v>0.125</v>
      </c>
      <c r="K37" s="2"/>
      <c r="L37" s="285"/>
      <c r="M37" s="134"/>
      <c r="N37" s="288" t="s">
        <v>142</v>
      </c>
      <c r="O37" s="2">
        <v>6</v>
      </c>
      <c r="P37" s="281" t="s">
        <v>185</v>
      </c>
      <c r="Q37" s="2"/>
      <c r="R37" s="288" t="s">
        <v>114</v>
      </c>
      <c r="S37" s="119"/>
      <c r="T37" s="119"/>
      <c r="U37" s="282" t="s">
        <v>248</v>
      </c>
      <c r="V37" s="2"/>
      <c r="W37" s="281" t="s">
        <v>270</v>
      </c>
      <c r="X37" s="2"/>
      <c r="Y37" s="2"/>
      <c r="Z37" s="124">
        <v>1.0833333333333333</v>
      </c>
      <c r="AA37" s="124"/>
      <c r="AB37" s="90">
        <v>0.23020833333333335</v>
      </c>
      <c r="AC37" s="90">
        <v>0.08715277777777779</v>
      </c>
      <c r="AD37" s="2"/>
      <c r="AE37" s="50">
        <f t="shared" si="0"/>
        <v>6</v>
      </c>
      <c r="AF37" s="49">
        <f t="shared" si="1"/>
        <v>0.5</v>
      </c>
    </row>
  </sheetData>
  <sheetProtection/>
  <mergeCells count="8">
    <mergeCell ref="K35:Y35"/>
    <mergeCell ref="A8:P8"/>
    <mergeCell ref="A11:B11"/>
    <mergeCell ref="K11:P11"/>
    <mergeCell ref="A1:P1"/>
    <mergeCell ref="A2:P2"/>
    <mergeCell ref="A4:P4"/>
    <mergeCell ref="A6:P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6"/>
  <sheetViews>
    <sheetView tabSelected="1" zoomScalePageLayoutView="0" workbookViewId="0" topLeftCell="A4">
      <selection activeCell="A25" sqref="A25"/>
    </sheetView>
  </sheetViews>
  <sheetFormatPr defaultColWidth="9.140625" defaultRowHeight="15"/>
  <cols>
    <col min="1" max="1" width="5.140625" style="0" customWidth="1"/>
    <col min="3" max="3" width="22.140625" style="0" customWidth="1"/>
    <col min="4" max="4" width="19.28125" style="0" customWidth="1"/>
    <col min="5" max="5" width="36.7109375" style="0" customWidth="1"/>
    <col min="6" max="6" width="12.140625" style="0" customWidth="1"/>
    <col min="7" max="7" width="10.8515625" style="0" customWidth="1"/>
    <col min="8" max="9" width="11.28125" style="0" customWidth="1"/>
  </cols>
  <sheetData>
    <row r="1" spans="1:17" s="5" customFormat="1" ht="18.75" customHeight="1">
      <c r="A1" s="329" t="s">
        <v>329</v>
      </c>
      <c r="B1" s="335"/>
      <c r="C1" s="335"/>
      <c r="D1" s="335"/>
      <c r="E1" s="335"/>
      <c r="F1" s="335"/>
      <c r="G1" s="335"/>
      <c r="H1" s="335"/>
      <c r="I1" s="335"/>
      <c r="J1" s="335"/>
      <c r="K1" s="54"/>
      <c r="L1" s="54"/>
      <c r="M1" s="54"/>
      <c r="N1" s="54"/>
      <c r="O1" s="54"/>
      <c r="P1" s="54"/>
      <c r="Q1" s="54"/>
    </row>
    <row r="2" spans="1:17" s="5" customFormat="1" ht="18.75" customHeight="1">
      <c r="A2" s="329" t="s">
        <v>330</v>
      </c>
      <c r="B2" s="335"/>
      <c r="C2" s="335"/>
      <c r="D2" s="335"/>
      <c r="E2" s="335"/>
      <c r="F2" s="335"/>
      <c r="G2" s="335"/>
      <c r="H2" s="335"/>
      <c r="I2" s="335"/>
      <c r="J2" s="335"/>
      <c r="K2" s="54"/>
      <c r="L2" s="54"/>
      <c r="M2" s="54"/>
      <c r="N2" s="54"/>
      <c r="O2" s="54"/>
      <c r="P2" s="54"/>
      <c r="Q2" s="54"/>
    </row>
    <row r="3" s="5" customFormat="1" ht="15"/>
    <row r="4" spans="1:17" s="5" customFormat="1" ht="76.5" customHeight="1">
      <c r="A4" s="330" t="s">
        <v>341</v>
      </c>
      <c r="B4" s="335"/>
      <c r="C4" s="335"/>
      <c r="D4" s="335"/>
      <c r="E4" s="335"/>
      <c r="F4" s="335"/>
      <c r="G4" s="335"/>
      <c r="H4" s="335"/>
      <c r="I4" s="335"/>
      <c r="J4" s="335"/>
      <c r="K4" s="53"/>
      <c r="L4" s="53"/>
      <c r="M4" s="53"/>
      <c r="N4" s="53"/>
      <c r="O4" s="53"/>
      <c r="P4" s="53"/>
      <c r="Q4" s="53"/>
    </row>
    <row r="5" s="5" customFormat="1" ht="15"/>
    <row r="6" spans="1:17" s="5" customFormat="1" ht="15" customHeight="1">
      <c r="A6" s="331" t="s">
        <v>340</v>
      </c>
      <c r="B6" s="335"/>
      <c r="C6" s="335"/>
      <c r="D6" s="335"/>
      <c r="E6" s="335"/>
      <c r="F6" s="335"/>
      <c r="G6" s="335"/>
      <c r="H6" s="335"/>
      <c r="I6" s="335"/>
      <c r="J6" s="335"/>
      <c r="K6" s="52"/>
      <c r="L6" s="52"/>
      <c r="M6" s="52"/>
      <c r="N6" s="52"/>
      <c r="O6" s="52"/>
      <c r="P6" s="52"/>
      <c r="Q6" s="52"/>
    </row>
    <row r="7" spans="1:17" s="5" customFormat="1" ht="15" customHeight="1">
      <c r="A7" s="331" t="s">
        <v>342</v>
      </c>
      <c r="B7" s="335"/>
      <c r="C7" s="335"/>
      <c r="D7" s="335"/>
      <c r="E7" s="335"/>
      <c r="F7" s="335"/>
      <c r="G7" s="335"/>
      <c r="H7" s="335"/>
      <c r="I7" s="335"/>
      <c r="J7" s="335"/>
      <c r="K7" s="52"/>
      <c r="L7" s="52"/>
      <c r="M7" s="52"/>
      <c r="N7" s="52"/>
      <c r="O7" s="52"/>
      <c r="P7" s="52"/>
      <c r="Q7" s="52"/>
    </row>
    <row r="8" spans="1:17" s="5" customFormat="1" ht="15" customHeight="1">
      <c r="A8" s="335"/>
      <c r="B8" s="335"/>
      <c r="C8" s="335"/>
      <c r="D8" s="335"/>
      <c r="E8" s="335"/>
      <c r="F8" s="335"/>
      <c r="G8" s="335"/>
      <c r="H8" s="335"/>
      <c r="I8" s="335"/>
      <c r="J8" s="335"/>
      <c r="K8" s="52"/>
      <c r="L8" s="52"/>
      <c r="M8" s="52"/>
      <c r="N8" s="52"/>
      <c r="O8" s="52"/>
      <c r="P8" s="52"/>
      <c r="Q8" s="52"/>
    </row>
    <row r="9" spans="1:17" s="5" customFormat="1" ht="21" customHeight="1">
      <c r="A9" s="331" t="s">
        <v>332</v>
      </c>
      <c r="B9" s="335"/>
      <c r="C9" s="335"/>
      <c r="D9" s="335"/>
      <c r="E9" s="335"/>
      <c r="F9" s="335"/>
      <c r="G9" s="335"/>
      <c r="H9" s="335"/>
      <c r="I9" s="335"/>
      <c r="J9" s="335"/>
      <c r="K9" s="52"/>
      <c r="L9" s="52"/>
      <c r="M9" s="52"/>
      <c r="N9" s="52"/>
      <c r="O9" s="52"/>
      <c r="P9" s="52"/>
      <c r="Q9" s="52"/>
    </row>
    <row r="10" s="5" customFormat="1" ht="15"/>
    <row r="11" s="5" customFormat="1" ht="15"/>
    <row r="12" spans="2:17" s="5" customFormat="1" ht="35.25" customHeight="1">
      <c r="B12" s="328" t="s">
        <v>94</v>
      </c>
      <c r="C12" s="328"/>
      <c r="F12" s="328" t="s">
        <v>345</v>
      </c>
      <c r="G12" s="328"/>
      <c r="H12" s="328"/>
      <c r="I12" s="328"/>
      <c r="J12" s="328"/>
      <c r="K12" s="51"/>
      <c r="L12" s="51"/>
      <c r="M12" s="51"/>
      <c r="N12" s="51"/>
      <c r="O12" s="51"/>
      <c r="P12" s="51"/>
      <c r="Q12" s="51"/>
    </row>
    <row r="13" ht="15.75" thickBot="1"/>
    <row r="14" spans="1:10" ht="45.75" thickBot="1">
      <c r="A14" s="264" t="s">
        <v>204</v>
      </c>
      <c r="B14" s="264" t="s">
        <v>294</v>
      </c>
      <c r="C14" s="270" t="s">
        <v>295</v>
      </c>
      <c r="D14" s="271" t="s">
        <v>328</v>
      </c>
      <c r="E14" s="267" t="s">
        <v>74</v>
      </c>
      <c r="F14" s="264" t="s">
        <v>343</v>
      </c>
      <c r="G14" s="264" t="s">
        <v>344</v>
      </c>
      <c r="H14" s="264" t="s">
        <v>338</v>
      </c>
      <c r="I14" s="264" t="s">
        <v>203</v>
      </c>
      <c r="J14" s="269" t="s">
        <v>339</v>
      </c>
    </row>
    <row r="15" spans="1:10" ht="89.25" customHeight="1">
      <c r="A15" s="219">
        <v>1</v>
      </c>
      <c r="B15" s="92" t="s">
        <v>274</v>
      </c>
      <c r="C15" s="217" t="s">
        <v>367</v>
      </c>
      <c r="D15" s="250" t="s">
        <v>368</v>
      </c>
      <c r="E15" s="253" t="s">
        <v>95</v>
      </c>
      <c r="F15" s="221">
        <v>0.23076923076923078</v>
      </c>
      <c r="G15" s="221">
        <v>0.4807692307692308</v>
      </c>
      <c r="H15" s="225">
        <f aca="true" t="shared" si="0" ref="H15:H20">F15+G15</f>
        <v>0.7115384615384616</v>
      </c>
      <c r="I15" s="226" t="s">
        <v>205</v>
      </c>
      <c r="J15" s="259">
        <v>1</v>
      </c>
    </row>
    <row r="16" spans="1:10" ht="45">
      <c r="A16" s="219">
        <v>2</v>
      </c>
      <c r="B16" s="92" t="s">
        <v>275</v>
      </c>
      <c r="C16" s="217" t="s">
        <v>373</v>
      </c>
      <c r="D16" s="250" t="s">
        <v>374</v>
      </c>
      <c r="E16" s="254" t="s">
        <v>71</v>
      </c>
      <c r="F16" s="221">
        <v>0.6666666666666666</v>
      </c>
      <c r="G16" s="221">
        <v>0.4444444444444444</v>
      </c>
      <c r="H16" s="225">
        <f t="shared" si="0"/>
        <v>1.1111111111111112</v>
      </c>
      <c r="I16" s="226" t="s">
        <v>205</v>
      </c>
      <c r="J16" s="259">
        <v>2</v>
      </c>
    </row>
    <row r="17" spans="1:10" ht="60.75" customHeight="1">
      <c r="A17" s="219">
        <v>3</v>
      </c>
      <c r="B17" s="92" t="s">
        <v>276</v>
      </c>
      <c r="C17" s="217" t="s">
        <v>359</v>
      </c>
      <c r="D17" s="250" t="s">
        <v>400</v>
      </c>
      <c r="E17" s="255" t="s">
        <v>402</v>
      </c>
      <c r="F17" s="221">
        <v>0.75</v>
      </c>
      <c r="G17" s="221">
        <v>3.4375</v>
      </c>
      <c r="H17" s="225">
        <f t="shared" si="0"/>
        <v>4.1875</v>
      </c>
      <c r="I17" s="226" t="s">
        <v>205</v>
      </c>
      <c r="J17" s="259">
        <v>3</v>
      </c>
    </row>
    <row r="18" spans="1:10" ht="33.75">
      <c r="A18" s="223">
        <v>4</v>
      </c>
      <c r="B18" s="163" t="s">
        <v>278</v>
      </c>
      <c r="C18" s="276" t="s">
        <v>106</v>
      </c>
      <c r="D18" s="251" t="s">
        <v>415</v>
      </c>
      <c r="E18" s="256" t="s">
        <v>417</v>
      </c>
      <c r="F18" s="224">
        <v>0.625</v>
      </c>
      <c r="G18" s="224">
        <v>4.15625</v>
      </c>
      <c r="H18" s="225">
        <f t="shared" si="0"/>
        <v>4.78125</v>
      </c>
      <c r="I18" s="225" t="s">
        <v>205</v>
      </c>
      <c r="J18" s="260">
        <v>4</v>
      </c>
    </row>
    <row r="19" spans="1:10" ht="67.5">
      <c r="A19" s="219">
        <v>5</v>
      </c>
      <c r="B19" s="92" t="s">
        <v>271</v>
      </c>
      <c r="C19" s="217" t="s">
        <v>359</v>
      </c>
      <c r="D19" s="250" t="s">
        <v>394</v>
      </c>
      <c r="E19" s="254" t="s">
        <v>396</v>
      </c>
      <c r="F19" s="221">
        <v>4.6923076923076925</v>
      </c>
      <c r="G19" s="221">
        <v>2.7115384615384617</v>
      </c>
      <c r="H19" s="225">
        <f t="shared" si="0"/>
        <v>7.403846153846154</v>
      </c>
      <c r="I19" s="226" t="s">
        <v>205</v>
      </c>
      <c r="J19" s="259">
        <v>5</v>
      </c>
    </row>
    <row r="20" spans="1:10" ht="51.75" customHeight="1">
      <c r="A20" s="219">
        <v>6</v>
      </c>
      <c r="B20" s="92" t="s">
        <v>277</v>
      </c>
      <c r="C20" s="217" t="s">
        <v>367</v>
      </c>
      <c r="D20" s="250" t="s">
        <v>408</v>
      </c>
      <c r="E20" s="254" t="s">
        <v>410</v>
      </c>
      <c r="F20" s="221">
        <v>1.6</v>
      </c>
      <c r="G20" s="221">
        <v>9.9</v>
      </c>
      <c r="H20" s="225">
        <f t="shared" si="0"/>
        <v>11.5</v>
      </c>
      <c r="I20" s="226" t="s">
        <v>205</v>
      </c>
      <c r="J20" s="259">
        <v>6</v>
      </c>
    </row>
    <row r="21" spans="1:10" ht="56.25" customHeight="1">
      <c r="A21" s="219">
        <v>7</v>
      </c>
      <c r="B21" s="92" t="s">
        <v>348</v>
      </c>
      <c r="C21" s="217" t="s">
        <v>359</v>
      </c>
      <c r="D21" s="250" t="s">
        <v>427</v>
      </c>
      <c r="E21" s="254" t="s">
        <v>428</v>
      </c>
      <c r="F21" s="221">
        <v>7.111111111111111</v>
      </c>
      <c r="G21" s="221">
        <v>4.472222222222222</v>
      </c>
      <c r="H21" s="225">
        <f aca="true" t="shared" si="1" ref="H21:H26">F21+G21</f>
        <v>11.583333333333332</v>
      </c>
      <c r="I21" s="226" t="s">
        <v>205</v>
      </c>
      <c r="J21" s="259">
        <v>7</v>
      </c>
    </row>
    <row r="22" spans="1:10" ht="56.25">
      <c r="A22" s="219">
        <v>8</v>
      </c>
      <c r="B22" s="92" t="s">
        <v>347</v>
      </c>
      <c r="C22" s="217" t="s">
        <v>351</v>
      </c>
      <c r="D22" s="250" t="s">
        <v>352</v>
      </c>
      <c r="E22" s="254" t="s">
        <v>362</v>
      </c>
      <c r="F22" s="221">
        <v>1.75</v>
      </c>
      <c r="G22" s="221">
        <v>12.42</v>
      </c>
      <c r="H22" s="225">
        <f>F22+G22</f>
        <v>14.17</v>
      </c>
      <c r="I22" s="226" t="s">
        <v>205</v>
      </c>
      <c r="J22" s="259">
        <v>8</v>
      </c>
    </row>
    <row r="23" spans="1:10" ht="56.25">
      <c r="A23" s="219">
        <v>9</v>
      </c>
      <c r="B23" s="92" t="s">
        <v>272</v>
      </c>
      <c r="C23" s="247" t="s">
        <v>107</v>
      </c>
      <c r="D23" s="250" t="s">
        <v>385</v>
      </c>
      <c r="E23" s="254" t="s">
        <v>72</v>
      </c>
      <c r="F23" s="221">
        <v>7.090909090909091</v>
      </c>
      <c r="G23" s="221">
        <v>7.090909090909091</v>
      </c>
      <c r="H23" s="225">
        <f t="shared" si="1"/>
        <v>14.181818181818182</v>
      </c>
      <c r="I23" s="226" t="s">
        <v>205</v>
      </c>
      <c r="J23" s="259">
        <v>9</v>
      </c>
    </row>
    <row r="24" spans="1:10" ht="45" customHeight="1">
      <c r="A24" s="219">
        <v>10</v>
      </c>
      <c r="B24" s="92" t="s">
        <v>349</v>
      </c>
      <c r="C24" s="217" t="s">
        <v>359</v>
      </c>
      <c r="D24" s="250" t="s">
        <v>433</v>
      </c>
      <c r="E24" s="254" t="s">
        <v>435</v>
      </c>
      <c r="F24" s="221">
        <v>10.777777777777779</v>
      </c>
      <c r="G24" s="221">
        <v>5.569444444444445</v>
      </c>
      <c r="H24" s="225">
        <f t="shared" si="1"/>
        <v>16.34722222222222</v>
      </c>
      <c r="I24" s="226" t="s">
        <v>205</v>
      </c>
      <c r="J24" s="259">
        <v>10</v>
      </c>
    </row>
    <row r="25" spans="1:10" ht="56.25">
      <c r="A25" s="219">
        <v>11</v>
      </c>
      <c r="B25" s="92" t="s">
        <v>279</v>
      </c>
      <c r="C25" s="216" t="s">
        <v>108</v>
      </c>
      <c r="D25" s="250" t="s">
        <v>420</v>
      </c>
      <c r="E25" s="254" t="s">
        <v>422</v>
      </c>
      <c r="F25" s="221">
        <v>13.727272727272727</v>
      </c>
      <c r="G25" s="221">
        <v>9.75</v>
      </c>
      <c r="H25" s="225">
        <f t="shared" si="1"/>
        <v>23.477272727272727</v>
      </c>
      <c r="I25" s="226" t="s">
        <v>205</v>
      </c>
      <c r="J25" s="259">
        <v>11</v>
      </c>
    </row>
    <row r="26" spans="1:10" ht="34.5" thickBot="1">
      <c r="A26" s="220">
        <v>12</v>
      </c>
      <c r="B26" s="93" t="s">
        <v>273</v>
      </c>
      <c r="C26" s="218" t="s">
        <v>359</v>
      </c>
      <c r="D26" s="252" t="s">
        <v>360</v>
      </c>
      <c r="E26" s="257" t="s">
        <v>73</v>
      </c>
      <c r="F26" s="222">
        <v>5.285714285714286</v>
      </c>
      <c r="G26" s="222">
        <v>18.86</v>
      </c>
      <c r="H26" s="227">
        <f t="shared" si="1"/>
        <v>24.145714285714284</v>
      </c>
      <c r="I26" s="227" t="s">
        <v>205</v>
      </c>
      <c r="J26" s="261">
        <v>12</v>
      </c>
    </row>
  </sheetData>
  <sheetProtection/>
  <mergeCells count="8">
    <mergeCell ref="B12:C12"/>
    <mergeCell ref="F12:J12"/>
    <mergeCell ref="A1:J1"/>
    <mergeCell ref="A2:J2"/>
    <mergeCell ref="A4:J4"/>
    <mergeCell ref="A6:J6"/>
    <mergeCell ref="A7:J8"/>
    <mergeCell ref="A9:J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9"/>
  <sheetViews>
    <sheetView zoomScalePageLayoutView="0" workbookViewId="0" topLeftCell="A1">
      <selection activeCell="A38" sqref="A38"/>
    </sheetView>
  </sheetViews>
  <sheetFormatPr defaultColWidth="9.140625" defaultRowHeight="15"/>
  <cols>
    <col min="1" max="1" width="5.421875" style="0" customWidth="1"/>
    <col min="3" max="3" width="23.28125" style="0" customWidth="1"/>
    <col min="4" max="4" width="19.421875" style="0" customWidth="1"/>
    <col min="5" max="5" width="40.00390625" style="0" customWidth="1"/>
    <col min="6" max="6" width="11.421875" style="0" customWidth="1"/>
    <col min="7" max="7" width="11.00390625" style="139" customWidth="1"/>
    <col min="8" max="9" width="11.7109375" style="0" customWidth="1"/>
  </cols>
  <sheetData>
    <row r="1" spans="1:18" s="5" customFormat="1" ht="18.75" customHeight="1">
      <c r="A1" s="329" t="s">
        <v>329</v>
      </c>
      <c r="B1" s="336"/>
      <c r="C1" s="336"/>
      <c r="D1" s="336"/>
      <c r="E1" s="336"/>
      <c r="F1" s="336"/>
      <c r="G1" s="336"/>
      <c r="H1" s="336"/>
      <c r="I1" s="336"/>
      <c r="J1" s="336"/>
      <c r="K1" s="54"/>
      <c r="L1" s="54"/>
      <c r="M1" s="54"/>
      <c r="N1" s="54"/>
      <c r="O1" s="54"/>
      <c r="P1" s="54"/>
      <c r="Q1" s="54"/>
      <c r="R1" s="54"/>
    </row>
    <row r="2" spans="1:18" s="5" customFormat="1" ht="15" customHeight="1">
      <c r="A2" s="329" t="s">
        <v>330</v>
      </c>
      <c r="B2" s="336"/>
      <c r="C2" s="336"/>
      <c r="D2" s="336"/>
      <c r="E2" s="336"/>
      <c r="F2" s="336"/>
      <c r="G2" s="336"/>
      <c r="H2" s="336"/>
      <c r="I2" s="336"/>
      <c r="J2" s="336"/>
      <c r="K2" s="54"/>
      <c r="L2" s="54"/>
      <c r="M2" s="54"/>
      <c r="N2" s="54"/>
      <c r="O2" s="54"/>
      <c r="P2" s="54"/>
      <c r="Q2" s="54"/>
      <c r="R2" s="54"/>
    </row>
    <row r="3" s="5" customFormat="1" ht="15">
      <c r="G3" s="42"/>
    </row>
    <row r="4" spans="1:18" s="5" customFormat="1" ht="60" customHeight="1">
      <c r="A4" s="330" t="s">
        <v>334</v>
      </c>
      <c r="B4" s="336"/>
      <c r="C4" s="336"/>
      <c r="D4" s="336"/>
      <c r="E4" s="336"/>
      <c r="F4" s="336"/>
      <c r="G4" s="336"/>
      <c r="H4" s="336"/>
      <c r="I4" s="336"/>
      <c r="J4" s="336"/>
      <c r="K4" s="53"/>
      <c r="L4" s="53"/>
      <c r="M4" s="53"/>
      <c r="N4" s="53"/>
      <c r="O4" s="53"/>
      <c r="P4" s="53"/>
      <c r="Q4" s="53"/>
      <c r="R4" s="53"/>
    </row>
    <row r="5" s="5" customFormat="1" ht="15">
      <c r="G5" s="42"/>
    </row>
    <row r="6" spans="1:18" s="5" customFormat="1" ht="15" customHeight="1">
      <c r="A6" s="331" t="s">
        <v>340</v>
      </c>
      <c r="B6" s="336"/>
      <c r="C6" s="336"/>
      <c r="D6" s="336"/>
      <c r="E6" s="336"/>
      <c r="F6" s="336"/>
      <c r="G6" s="336"/>
      <c r="H6" s="336"/>
      <c r="I6" s="336"/>
      <c r="J6" s="336"/>
      <c r="K6" s="52"/>
      <c r="L6" s="52"/>
      <c r="M6" s="52"/>
      <c r="N6" s="52"/>
      <c r="O6" s="52"/>
      <c r="P6" s="52"/>
      <c r="Q6" s="52"/>
      <c r="R6" s="52"/>
    </row>
    <row r="7" spans="1:18" s="5" customFormat="1" ht="14.25" customHeight="1">
      <c r="A7" s="331" t="s">
        <v>342</v>
      </c>
      <c r="B7" s="336"/>
      <c r="C7" s="336"/>
      <c r="D7" s="336"/>
      <c r="E7" s="336"/>
      <c r="F7" s="336"/>
      <c r="G7" s="336"/>
      <c r="H7" s="336"/>
      <c r="I7" s="336"/>
      <c r="J7" s="336"/>
      <c r="K7" s="52"/>
      <c r="L7" s="52"/>
      <c r="M7" s="52"/>
      <c r="N7" s="52"/>
      <c r="O7" s="52"/>
      <c r="P7" s="52"/>
      <c r="Q7" s="52"/>
      <c r="R7" s="52"/>
    </row>
    <row r="8" spans="1:18" s="5" customFormat="1" ht="15" customHeight="1">
      <c r="A8" s="336"/>
      <c r="B8" s="336"/>
      <c r="C8" s="336"/>
      <c r="D8" s="336"/>
      <c r="E8" s="336"/>
      <c r="F8" s="336"/>
      <c r="G8" s="336"/>
      <c r="H8" s="336"/>
      <c r="I8" s="336"/>
      <c r="J8" s="336"/>
      <c r="K8" s="40"/>
      <c r="L8" s="40"/>
      <c r="M8" s="40"/>
      <c r="N8" s="40"/>
      <c r="O8" s="40"/>
      <c r="P8" s="40"/>
      <c r="Q8" s="40"/>
      <c r="R8" s="40"/>
    </row>
    <row r="9" spans="1:18" s="5" customFormat="1" ht="21" customHeight="1">
      <c r="A9" s="331" t="s">
        <v>335</v>
      </c>
      <c r="B9" s="336"/>
      <c r="C9" s="336"/>
      <c r="D9" s="336"/>
      <c r="E9" s="336"/>
      <c r="F9" s="336"/>
      <c r="G9" s="336"/>
      <c r="H9" s="336"/>
      <c r="I9" s="336"/>
      <c r="J9" s="336"/>
      <c r="K9" s="52"/>
      <c r="L9" s="52"/>
      <c r="M9" s="52"/>
      <c r="N9" s="52"/>
      <c r="O9" s="52"/>
      <c r="P9" s="52"/>
      <c r="Q9" s="52"/>
      <c r="R9" s="52"/>
    </row>
    <row r="10" s="5" customFormat="1" ht="15">
      <c r="G10" s="42"/>
    </row>
    <row r="11" s="5" customFormat="1" ht="15">
      <c r="G11" s="42"/>
    </row>
    <row r="12" spans="2:18" s="5" customFormat="1" ht="35.25" customHeight="1">
      <c r="B12" s="328" t="s">
        <v>94</v>
      </c>
      <c r="C12" s="328"/>
      <c r="F12" s="328" t="s">
        <v>345</v>
      </c>
      <c r="G12" s="328"/>
      <c r="H12" s="328"/>
      <c r="I12" s="328"/>
      <c r="J12" s="328"/>
      <c r="N12" s="51"/>
      <c r="O12" s="51"/>
      <c r="P12" s="51"/>
      <c r="Q12" s="51"/>
      <c r="R12" s="51"/>
    </row>
    <row r="13" ht="15.75" thickBot="1"/>
    <row r="14" spans="1:10" ht="45.75" thickBot="1">
      <c r="A14" s="264" t="s">
        <v>204</v>
      </c>
      <c r="B14" s="264" t="s">
        <v>294</v>
      </c>
      <c r="C14" s="265" t="s">
        <v>295</v>
      </c>
      <c r="D14" s="266" t="s">
        <v>328</v>
      </c>
      <c r="E14" s="267" t="s">
        <v>74</v>
      </c>
      <c r="F14" s="264" t="s">
        <v>343</v>
      </c>
      <c r="G14" s="268" t="s">
        <v>344</v>
      </c>
      <c r="H14" s="264" t="s">
        <v>338</v>
      </c>
      <c r="I14" s="264" t="s">
        <v>203</v>
      </c>
      <c r="J14" s="269" t="s">
        <v>339</v>
      </c>
    </row>
    <row r="15" spans="1:10" ht="60">
      <c r="A15" s="223">
        <v>1</v>
      </c>
      <c r="B15" s="238" t="s">
        <v>291</v>
      </c>
      <c r="C15" s="243" t="s">
        <v>99</v>
      </c>
      <c r="D15" s="273" t="s">
        <v>499</v>
      </c>
      <c r="E15" s="242" t="s">
        <v>80</v>
      </c>
      <c r="F15" s="226">
        <v>0</v>
      </c>
      <c r="G15" s="226">
        <v>0.83</v>
      </c>
      <c r="H15" s="226">
        <f>F15+G15</f>
        <v>0.83</v>
      </c>
      <c r="I15" s="226" t="s">
        <v>205</v>
      </c>
      <c r="J15" s="259">
        <v>1</v>
      </c>
    </row>
    <row r="16" spans="1:10" ht="60">
      <c r="A16" s="223">
        <v>2</v>
      </c>
      <c r="B16" s="238" t="s">
        <v>283</v>
      </c>
      <c r="C16" s="278" t="s">
        <v>454</v>
      </c>
      <c r="D16" s="279" t="s">
        <v>455</v>
      </c>
      <c r="E16" s="280" t="s">
        <v>82</v>
      </c>
      <c r="F16" s="258">
        <v>0.7272727272727273</v>
      </c>
      <c r="G16" s="225">
        <v>0.20454545454545456</v>
      </c>
      <c r="H16" s="225">
        <f aca="true" t="shared" si="0" ref="H16:H37">F16+G16</f>
        <v>0.9318181818181819</v>
      </c>
      <c r="I16" s="225" t="s">
        <v>205</v>
      </c>
      <c r="J16" s="260">
        <v>2</v>
      </c>
    </row>
    <row r="17" spans="1:10" ht="60">
      <c r="A17" s="219">
        <v>3</v>
      </c>
      <c r="B17" s="237" t="s">
        <v>445</v>
      </c>
      <c r="C17" s="241" t="s">
        <v>97</v>
      </c>
      <c r="D17" s="272" t="s">
        <v>527</v>
      </c>
      <c r="E17" s="242" t="s">
        <v>197</v>
      </c>
      <c r="F17" s="233">
        <v>0.5</v>
      </c>
      <c r="G17" s="160">
        <v>0.5</v>
      </c>
      <c r="H17" s="229">
        <f t="shared" si="0"/>
        <v>1</v>
      </c>
      <c r="I17" s="226" t="s">
        <v>205</v>
      </c>
      <c r="J17" s="259">
        <v>3</v>
      </c>
    </row>
    <row r="18" spans="1:10" ht="60">
      <c r="A18" s="219">
        <v>4</v>
      </c>
      <c r="B18" s="237" t="s">
        <v>288</v>
      </c>
      <c r="C18" s="244" t="s">
        <v>102</v>
      </c>
      <c r="D18" s="274" t="s">
        <v>468</v>
      </c>
      <c r="E18" s="245" t="s">
        <v>87</v>
      </c>
      <c r="F18" s="234">
        <v>0.6666666666666666</v>
      </c>
      <c r="G18" s="226">
        <v>0.81</v>
      </c>
      <c r="H18" s="229">
        <f>F18+G18</f>
        <v>1.4766666666666666</v>
      </c>
      <c r="I18" s="226" t="s">
        <v>205</v>
      </c>
      <c r="J18" s="259">
        <v>4</v>
      </c>
    </row>
    <row r="19" spans="1:10" ht="105" customHeight="1">
      <c r="A19" s="219">
        <v>5</v>
      </c>
      <c r="B19" s="237" t="s">
        <v>289</v>
      </c>
      <c r="C19" s="244" t="s">
        <v>470</v>
      </c>
      <c r="D19" s="274" t="s">
        <v>471</v>
      </c>
      <c r="E19" s="245" t="s">
        <v>83</v>
      </c>
      <c r="F19" s="234">
        <v>0.9090909090909091</v>
      </c>
      <c r="G19" s="226">
        <v>0.75</v>
      </c>
      <c r="H19" s="229">
        <f>F19+G19</f>
        <v>1.6590909090909092</v>
      </c>
      <c r="I19" s="226" t="s">
        <v>205</v>
      </c>
      <c r="J19" s="259">
        <v>5</v>
      </c>
    </row>
    <row r="20" spans="1:10" ht="48">
      <c r="A20" s="219">
        <v>6</v>
      </c>
      <c r="B20" s="237" t="s">
        <v>439</v>
      </c>
      <c r="C20" s="241" t="s">
        <v>446</v>
      </c>
      <c r="D20" s="272" t="s">
        <v>512</v>
      </c>
      <c r="E20" s="246" t="s">
        <v>201</v>
      </c>
      <c r="F20" s="234">
        <v>1</v>
      </c>
      <c r="G20" s="226">
        <v>0.92</v>
      </c>
      <c r="H20" s="226">
        <f>F20+G20</f>
        <v>1.92</v>
      </c>
      <c r="I20" s="226" t="s">
        <v>205</v>
      </c>
      <c r="J20" s="259">
        <v>6</v>
      </c>
    </row>
    <row r="21" spans="1:10" ht="72">
      <c r="A21" s="219">
        <v>7</v>
      </c>
      <c r="B21" s="237" t="s">
        <v>293</v>
      </c>
      <c r="C21" s="243" t="s">
        <v>503</v>
      </c>
      <c r="D21" s="273" t="s">
        <v>504</v>
      </c>
      <c r="E21" s="242" t="s">
        <v>91</v>
      </c>
      <c r="F21" s="234">
        <v>0</v>
      </c>
      <c r="G21" s="160">
        <v>2.2708333333333335</v>
      </c>
      <c r="H21" s="229">
        <f t="shared" si="0"/>
        <v>2.2708333333333335</v>
      </c>
      <c r="I21" s="226" t="s">
        <v>205</v>
      </c>
      <c r="J21" s="259">
        <v>7</v>
      </c>
    </row>
    <row r="22" spans="1:10" ht="60">
      <c r="A22" s="219">
        <v>8</v>
      </c>
      <c r="B22" s="237" t="s">
        <v>290</v>
      </c>
      <c r="C22" s="243" t="s">
        <v>454</v>
      </c>
      <c r="D22" s="273" t="s">
        <v>496</v>
      </c>
      <c r="E22" s="242" t="s">
        <v>90</v>
      </c>
      <c r="F22" s="234">
        <v>1.25</v>
      </c>
      <c r="G22" s="226">
        <v>1.3333333333333333</v>
      </c>
      <c r="H22" s="229">
        <f t="shared" si="0"/>
        <v>2.583333333333333</v>
      </c>
      <c r="I22" s="226" t="s">
        <v>205</v>
      </c>
      <c r="J22" s="259">
        <v>8</v>
      </c>
    </row>
    <row r="23" spans="1:10" ht="60">
      <c r="A23" s="219">
        <v>9</v>
      </c>
      <c r="B23" s="237" t="s">
        <v>287</v>
      </c>
      <c r="C23" s="244" t="s">
        <v>96</v>
      </c>
      <c r="D23" s="274" t="s">
        <v>465</v>
      </c>
      <c r="E23" s="245" t="s">
        <v>86</v>
      </c>
      <c r="F23" s="234">
        <v>1.3636363636363635</v>
      </c>
      <c r="G23" s="226">
        <v>1.27</v>
      </c>
      <c r="H23" s="229">
        <f t="shared" si="0"/>
        <v>2.6336363636363638</v>
      </c>
      <c r="I23" s="226" t="s">
        <v>205</v>
      </c>
      <c r="J23" s="259">
        <v>9</v>
      </c>
    </row>
    <row r="24" spans="1:10" ht="84">
      <c r="A24" s="219">
        <v>10</v>
      </c>
      <c r="B24" s="237" t="s">
        <v>292</v>
      </c>
      <c r="C24" s="243" t="s">
        <v>500</v>
      </c>
      <c r="D24" s="273" t="s">
        <v>501</v>
      </c>
      <c r="E24" s="242" t="s">
        <v>81</v>
      </c>
      <c r="F24" s="234">
        <v>0</v>
      </c>
      <c r="G24" s="226">
        <v>2.6666666666666665</v>
      </c>
      <c r="H24" s="226">
        <f t="shared" si="0"/>
        <v>2.6666666666666665</v>
      </c>
      <c r="I24" s="226" t="s">
        <v>205</v>
      </c>
      <c r="J24" s="259">
        <v>10</v>
      </c>
    </row>
    <row r="25" spans="1:10" ht="38.25">
      <c r="A25" s="219">
        <v>11</v>
      </c>
      <c r="B25" s="237" t="s">
        <v>442</v>
      </c>
      <c r="C25" s="241" t="s">
        <v>99</v>
      </c>
      <c r="D25" s="272" t="s">
        <v>520</v>
      </c>
      <c r="E25" s="246" t="s">
        <v>93</v>
      </c>
      <c r="F25" s="234">
        <v>0.8571428571428571</v>
      </c>
      <c r="G25" s="226">
        <v>2</v>
      </c>
      <c r="H25" s="229">
        <f>F25+G25</f>
        <v>2.857142857142857</v>
      </c>
      <c r="I25" s="226" t="s">
        <v>205</v>
      </c>
      <c r="J25" s="259">
        <v>11</v>
      </c>
    </row>
    <row r="26" spans="1:10" ht="60">
      <c r="A26" s="219">
        <v>12</v>
      </c>
      <c r="B26" s="237" t="s">
        <v>282</v>
      </c>
      <c r="C26" s="244" t="s">
        <v>100</v>
      </c>
      <c r="D26" s="274" t="s">
        <v>452</v>
      </c>
      <c r="E26" s="245" t="s">
        <v>79</v>
      </c>
      <c r="F26" s="234">
        <v>1.75</v>
      </c>
      <c r="G26" s="226">
        <v>1.3541666666666667</v>
      </c>
      <c r="H26" s="226">
        <f>F26+G26</f>
        <v>3.104166666666667</v>
      </c>
      <c r="I26" s="226" t="s">
        <v>205</v>
      </c>
      <c r="J26" s="259">
        <v>12</v>
      </c>
    </row>
    <row r="27" spans="1:10" ht="48">
      <c r="A27" s="219">
        <v>13</v>
      </c>
      <c r="B27" s="237" t="s">
        <v>436</v>
      </c>
      <c r="C27" s="243" t="s">
        <v>98</v>
      </c>
      <c r="D27" s="273" t="s">
        <v>506</v>
      </c>
      <c r="E27" s="242" t="s">
        <v>202</v>
      </c>
      <c r="F27" s="234">
        <v>1.3333333333333333</v>
      </c>
      <c r="G27" s="160">
        <v>2.33</v>
      </c>
      <c r="H27" s="226">
        <f t="shared" si="0"/>
        <v>3.663333333333333</v>
      </c>
      <c r="I27" s="226" t="s">
        <v>205</v>
      </c>
      <c r="J27" s="259">
        <v>13</v>
      </c>
    </row>
    <row r="28" spans="1:10" ht="75.75" customHeight="1">
      <c r="A28" s="219">
        <v>14</v>
      </c>
      <c r="B28" s="237" t="s">
        <v>438</v>
      </c>
      <c r="C28" s="241" t="s">
        <v>101</v>
      </c>
      <c r="D28" s="274" t="s">
        <v>103</v>
      </c>
      <c r="E28" s="242" t="s">
        <v>92</v>
      </c>
      <c r="F28" s="226">
        <v>0.3</v>
      </c>
      <c r="G28" s="226">
        <v>3.4</v>
      </c>
      <c r="H28" s="226">
        <f t="shared" si="0"/>
        <v>3.6999999999999997</v>
      </c>
      <c r="I28" s="226" t="s">
        <v>205</v>
      </c>
      <c r="J28" s="259">
        <v>14</v>
      </c>
    </row>
    <row r="29" spans="1:10" ht="72">
      <c r="A29" s="219">
        <v>15</v>
      </c>
      <c r="B29" s="237" t="s">
        <v>280</v>
      </c>
      <c r="C29" s="247" t="s">
        <v>446</v>
      </c>
      <c r="D29" s="274" t="s">
        <v>447</v>
      </c>
      <c r="E29" s="245" t="s">
        <v>89</v>
      </c>
      <c r="F29" s="258">
        <v>2</v>
      </c>
      <c r="G29" s="225">
        <v>2.9375</v>
      </c>
      <c r="H29" s="225">
        <f t="shared" si="0"/>
        <v>4.9375</v>
      </c>
      <c r="I29" s="225" t="s">
        <v>205</v>
      </c>
      <c r="J29" s="260">
        <v>15</v>
      </c>
    </row>
    <row r="30" spans="1:10" ht="80.25" customHeight="1">
      <c r="A30" s="219">
        <v>16</v>
      </c>
      <c r="B30" s="237" t="s">
        <v>286</v>
      </c>
      <c r="C30" s="244" t="s">
        <v>359</v>
      </c>
      <c r="D30" s="274" t="s">
        <v>462</v>
      </c>
      <c r="E30" s="245" t="s">
        <v>84</v>
      </c>
      <c r="F30" s="234">
        <v>1.6666666666666667</v>
      </c>
      <c r="G30" s="226">
        <v>2.92</v>
      </c>
      <c r="H30" s="226">
        <f t="shared" si="0"/>
        <v>4.586666666666667</v>
      </c>
      <c r="I30" s="226" t="s">
        <v>205</v>
      </c>
      <c r="J30" s="259">
        <v>16</v>
      </c>
    </row>
    <row r="31" spans="1:10" ht="71.25" customHeight="1">
      <c r="A31" s="219">
        <v>17</v>
      </c>
      <c r="B31" s="237" t="s">
        <v>285</v>
      </c>
      <c r="C31" s="244" t="s">
        <v>367</v>
      </c>
      <c r="D31" s="274" t="s">
        <v>460</v>
      </c>
      <c r="E31" s="245" t="s">
        <v>78</v>
      </c>
      <c r="F31" s="234">
        <v>2.3</v>
      </c>
      <c r="G31" s="226">
        <v>5.63</v>
      </c>
      <c r="H31" s="229">
        <f>F31+G31</f>
        <v>7.93</v>
      </c>
      <c r="I31" s="226" t="s">
        <v>205</v>
      </c>
      <c r="J31" s="259">
        <v>17</v>
      </c>
    </row>
    <row r="32" spans="1:10" ht="81" customHeight="1">
      <c r="A32" s="219">
        <v>18</v>
      </c>
      <c r="B32" s="237" t="s">
        <v>284</v>
      </c>
      <c r="C32" s="247" t="s">
        <v>359</v>
      </c>
      <c r="D32" s="274" t="s">
        <v>458</v>
      </c>
      <c r="E32" s="245" t="s">
        <v>85</v>
      </c>
      <c r="F32" s="234">
        <v>5.615384615384615</v>
      </c>
      <c r="G32" s="226">
        <v>2.71</v>
      </c>
      <c r="H32" s="226">
        <f t="shared" si="0"/>
        <v>8.325384615384614</v>
      </c>
      <c r="I32" s="226" t="s">
        <v>205</v>
      </c>
      <c r="J32" s="259">
        <v>18</v>
      </c>
    </row>
    <row r="33" spans="1:10" ht="72" customHeight="1">
      <c r="A33" s="219">
        <v>19</v>
      </c>
      <c r="B33" s="237" t="s">
        <v>437</v>
      </c>
      <c r="C33" s="243" t="s">
        <v>105</v>
      </c>
      <c r="D33" s="273" t="s">
        <v>509</v>
      </c>
      <c r="E33" s="242" t="s">
        <v>200</v>
      </c>
      <c r="F33" s="234">
        <v>3.6666666666666665</v>
      </c>
      <c r="G33" s="160">
        <v>6.72</v>
      </c>
      <c r="H33" s="226">
        <f>F33+G33</f>
        <v>10.386666666666667</v>
      </c>
      <c r="I33" s="226" t="s">
        <v>205</v>
      </c>
      <c r="J33" s="259">
        <v>19</v>
      </c>
    </row>
    <row r="34" spans="1:10" ht="60">
      <c r="A34" s="219">
        <v>20</v>
      </c>
      <c r="B34" s="237" t="s">
        <v>444</v>
      </c>
      <c r="C34" s="241" t="s">
        <v>373</v>
      </c>
      <c r="D34" s="272" t="s">
        <v>524</v>
      </c>
      <c r="E34" s="246" t="s">
        <v>77</v>
      </c>
      <c r="F34" s="233">
        <v>1.27</v>
      </c>
      <c r="G34" s="160">
        <v>9.818181818181818</v>
      </c>
      <c r="H34" s="229">
        <f>F34+G34</f>
        <v>11.088181818181818</v>
      </c>
      <c r="I34" s="226" t="s">
        <v>205</v>
      </c>
      <c r="J34" s="259">
        <v>20</v>
      </c>
    </row>
    <row r="35" spans="1:10" ht="96">
      <c r="A35" s="219">
        <v>21</v>
      </c>
      <c r="B35" s="237" t="s">
        <v>281</v>
      </c>
      <c r="C35" s="247" t="s">
        <v>446</v>
      </c>
      <c r="D35" s="274" t="s">
        <v>449</v>
      </c>
      <c r="E35" s="245" t="s">
        <v>88</v>
      </c>
      <c r="F35" s="234">
        <v>3.0625</v>
      </c>
      <c r="G35" s="226">
        <v>8.19</v>
      </c>
      <c r="H35" s="226">
        <f t="shared" si="0"/>
        <v>11.2525</v>
      </c>
      <c r="I35" s="226" t="s">
        <v>205</v>
      </c>
      <c r="J35" s="259">
        <v>21</v>
      </c>
    </row>
    <row r="36" spans="1:10" ht="60">
      <c r="A36" s="228">
        <v>22</v>
      </c>
      <c r="B36" s="239" t="s">
        <v>440</v>
      </c>
      <c r="C36" s="241" t="s">
        <v>359</v>
      </c>
      <c r="D36" s="272" t="s">
        <v>515</v>
      </c>
      <c r="E36" s="242" t="s">
        <v>198</v>
      </c>
      <c r="F36" s="235">
        <v>5.666666666666667</v>
      </c>
      <c r="G36" s="229">
        <v>14.104166666666666</v>
      </c>
      <c r="H36" s="229">
        <f t="shared" si="0"/>
        <v>19.770833333333332</v>
      </c>
      <c r="I36" s="229" t="s">
        <v>205</v>
      </c>
      <c r="J36" s="262">
        <v>22</v>
      </c>
    </row>
    <row r="37" spans="1:10" ht="60">
      <c r="A37" s="219">
        <v>23</v>
      </c>
      <c r="B37" s="237" t="s">
        <v>441</v>
      </c>
      <c r="C37" s="241" t="s">
        <v>359</v>
      </c>
      <c r="D37" s="272" t="s">
        <v>517</v>
      </c>
      <c r="E37" s="246" t="s">
        <v>76</v>
      </c>
      <c r="F37" s="234">
        <v>1.9</v>
      </c>
      <c r="G37" s="226">
        <v>10.325</v>
      </c>
      <c r="H37" s="226">
        <f t="shared" si="0"/>
        <v>12.225</v>
      </c>
      <c r="I37" s="226" t="s">
        <v>205</v>
      </c>
      <c r="J37" s="259" t="s">
        <v>519</v>
      </c>
    </row>
    <row r="38" spans="1:10" ht="36.75" thickBot="1">
      <c r="A38" s="220">
        <v>24</v>
      </c>
      <c r="B38" s="240" t="s">
        <v>443</v>
      </c>
      <c r="C38" s="248" t="s">
        <v>104</v>
      </c>
      <c r="D38" s="275" t="s">
        <v>523</v>
      </c>
      <c r="E38" s="249" t="s">
        <v>75</v>
      </c>
      <c r="F38" s="236">
        <v>11.29</v>
      </c>
      <c r="G38" s="227" t="s">
        <v>206</v>
      </c>
      <c r="H38" s="230"/>
      <c r="I38" s="232" t="s">
        <v>205</v>
      </c>
      <c r="J38" s="261" t="s">
        <v>519</v>
      </c>
    </row>
    <row r="39" ht="15">
      <c r="J39" s="263"/>
    </row>
  </sheetData>
  <sheetProtection/>
  <mergeCells count="8">
    <mergeCell ref="B12:C12"/>
    <mergeCell ref="F12:J12"/>
    <mergeCell ref="A1:J1"/>
    <mergeCell ref="A2:J2"/>
    <mergeCell ref="A4:J4"/>
    <mergeCell ref="A6:J6"/>
    <mergeCell ref="A7:J8"/>
    <mergeCell ref="A9:J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2014-05-19T09:32:54Z</dcterms:modified>
  <cp:category/>
  <cp:version/>
  <cp:contentType/>
  <cp:contentStatus/>
</cp:coreProperties>
</file>